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Бюджет!$A$19:$E$20</definedName>
  </definedNames>
  <calcPr calcId="124519"/>
</workbook>
</file>

<file path=xl/calcChain.xml><?xml version="1.0" encoding="utf-8"?>
<calcChain xmlns="http://schemas.openxmlformats.org/spreadsheetml/2006/main">
  <c r="D43" i="1"/>
  <c r="D42"/>
  <c r="E42" s="1"/>
  <c r="D41"/>
  <c r="D40"/>
  <c r="E40" s="1"/>
  <c r="D39"/>
  <c r="E39" s="1"/>
  <c r="D38"/>
  <c r="D37"/>
  <c r="D36"/>
  <c r="E36" s="1"/>
  <c r="D35"/>
  <c r="D34"/>
  <c r="E34" s="1"/>
  <c r="D33"/>
  <c r="D32"/>
  <c r="D31"/>
  <c r="D30"/>
  <c r="D29"/>
  <c r="D28"/>
  <c r="D27"/>
  <c r="E27" s="1"/>
  <c r="D24"/>
  <c r="D23"/>
  <c r="D22"/>
  <c r="D21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E26" s="1"/>
  <c r="C25"/>
  <c r="E25" s="1"/>
  <c r="C24"/>
  <c r="E24" s="1"/>
  <c r="C23"/>
  <c r="C22"/>
  <c r="E22" s="1"/>
  <c r="C21"/>
  <c r="C20"/>
  <c r="C19"/>
  <c r="D18"/>
  <c r="E18" s="1"/>
  <c r="C18"/>
  <c r="D17"/>
  <c r="D16"/>
  <c r="D15"/>
  <c r="E15" s="1"/>
  <c r="D14"/>
  <c r="D13"/>
  <c r="C17"/>
  <c r="C16"/>
  <c r="C15"/>
  <c r="C14"/>
  <c r="C13"/>
  <c r="E14"/>
  <c r="E16"/>
  <c r="E17"/>
  <c r="E19"/>
  <c r="E20"/>
  <c r="E21"/>
  <c r="E23"/>
  <c r="E28"/>
  <c r="E29"/>
  <c r="E31"/>
  <c r="E32"/>
  <c r="E33"/>
  <c r="E35"/>
  <c r="E37"/>
  <c r="E43"/>
  <c r="E13"/>
  <c r="E41" l="1"/>
  <c r="E38"/>
  <c r="E30"/>
</calcChain>
</file>

<file path=xl/sharedStrings.xml><?xml version="1.0" encoding="utf-8"?>
<sst xmlns="http://schemas.openxmlformats.org/spreadsheetml/2006/main" count="75" uniqueCount="45">
  <si>
    <t>Бюджет: Бюджет МО "Таицкое городское поселение"</t>
  </si>
  <si>
    <t>руб.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</si>
  <si>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</si>
  <si>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</si>
  <si>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</si>
  <si>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</si>
  <si>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</si>
  <si>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</si>
  <si>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</si>
  <si>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</si>
  <si>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</si>
  <si>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</si>
  <si>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</si>
  <si>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</si>
  <si>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</si>
  <si>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</si>
  <si>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</si>
  <si>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</si>
  <si>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</si>
  <si>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</si>
  <si>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</si>
  <si>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</si>
  <si>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</si>
  <si>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</si>
  <si>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</si>
  <si>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</si>
  <si>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0707</t>
  </si>
  <si>
    <t>Молодежная политика</t>
  </si>
  <si>
    <t>0801</t>
  </si>
  <si>
    <t>Культура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</si>
  <si>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</si>
  <si>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</si>
  <si>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</si>
  <si>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</si>
  <si>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</si>
  <si>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</si>
  <si>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</si>
  <si>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 xml:space="preserve">от ______________2019 года № _____ </t>
  </si>
  <si>
    <t>тыс. руб.</t>
  </si>
  <si>
    <t xml:space="preserve">Код </t>
  </si>
  <si>
    <t>Наименование показателя</t>
  </si>
  <si>
    <t>Бюджет на 2019 год</t>
  </si>
  <si>
    <t>Процент исполнения, %</t>
  </si>
  <si>
    <t>Расходы МО Таицкое городское поселение по разделам и подразделам функциональной классификации расходов за 9 месяцев 2019 года</t>
  </si>
  <si>
    <t>Исполено за 9 месяцев 2019 года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</si>
</sst>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" fontId="3" fillId="0" borderId="4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8" fillId="0" borderId="0" xfId="0" applyFont="1"/>
    <xf numFmtId="0" fontId="6" fillId="0" borderId="0" xfId="0" applyFont="1" applyBorder="1" applyAlignment="1" applyProtection="1">
      <alignment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 vertical="center" wrapText="1"/>
    </xf>
    <xf numFmtId="4" fontId="3" fillId="0" borderId="6" xfId="0" applyNumberFormat="1" applyFont="1" applyBorder="1" applyAlignment="1" applyProtection="1">
      <alignment horizontal="right"/>
    </xf>
    <xf numFmtId="49" fontId="9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43"/>
  <sheetViews>
    <sheetView showGridLines="0" tabSelected="1" workbookViewId="0">
      <selection activeCell="F43" sqref="F43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85546875" customWidth="1"/>
  </cols>
  <sheetData>
    <row r="1" spans="1:5" s="11" customFormat="1" ht="13.5">
      <c r="C1" s="12"/>
      <c r="D1" s="22" t="s">
        <v>33</v>
      </c>
      <c r="E1" s="22"/>
    </row>
    <row r="2" spans="1:5" s="11" customFormat="1" ht="13.5">
      <c r="B2" s="13"/>
      <c r="C2" s="12"/>
      <c r="D2" s="22" t="s">
        <v>34</v>
      </c>
      <c r="E2" s="22"/>
    </row>
    <row r="3" spans="1:5" s="11" customFormat="1" ht="13.5">
      <c r="A3" s="14"/>
      <c r="B3" s="14"/>
      <c r="C3" s="22" t="s">
        <v>35</v>
      </c>
      <c r="D3" s="22"/>
      <c r="E3" s="22"/>
    </row>
    <row r="4" spans="1:5" s="11" customFormat="1" ht="13.5">
      <c r="A4" s="14"/>
      <c r="B4" s="14"/>
      <c r="C4" s="22" t="s">
        <v>36</v>
      </c>
      <c r="D4" s="22"/>
      <c r="E4" s="22"/>
    </row>
    <row r="5" spans="1:5" s="11" customFormat="1" ht="13.5">
      <c r="C5" s="22" t="s">
        <v>37</v>
      </c>
      <c r="D5" s="22"/>
      <c r="E5" s="22"/>
    </row>
    <row r="6" spans="1:5">
      <c r="A6" s="23"/>
      <c r="B6" s="23"/>
      <c r="C6" s="23"/>
      <c r="D6" s="23"/>
      <c r="E6" s="23"/>
    </row>
    <row r="7" spans="1:5" s="15" customFormat="1" ht="32.25" customHeight="1">
      <c r="A7" s="24" t="s">
        <v>43</v>
      </c>
      <c r="B7" s="24"/>
      <c r="C7" s="24"/>
      <c r="D7" s="24"/>
      <c r="E7" s="24"/>
    </row>
    <row r="8" spans="1:5" ht="26.1" customHeight="1">
      <c r="A8" s="23" t="s">
        <v>0</v>
      </c>
      <c r="B8" s="25"/>
      <c r="C8" s="25"/>
      <c r="D8" s="25"/>
      <c r="E8" s="25"/>
    </row>
    <row r="9" spans="1:5" ht="12.75" customHeight="1">
      <c r="A9" s="23"/>
      <c r="B9" s="25"/>
      <c r="C9" s="25"/>
      <c r="D9" s="25"/>
      <c r="E9" s="25"/>
    </row>
    <row r="10" spans="1:5">
      <c r="A10" s="16" t="s">
        <v>38</v>
      </c>
      <c r="B10" s="16"/>
      <c r="C10" s="16"/>
      <c r="D10" s="16"/>
      <c r="E10" s="16"/>
    </row>
    <row r="11" spans="1:5">
      <c r="A11" s="1" t="s">
        <v>1</v>
      </c>
      <c r="B11" s="1"/>
      <c r="C11" s="1"/>
      <c r="D11" s="1"/>
      <c r="E11" s="1"/>
    </row>
    <row r="12" spans="1:5" ht="40.5">
      <c r="A12" s="20" t="s">
        <v>39</v>
      </c>
      <c r="B12" s="20" t="s">
        <v>40</v>
      </c>
      <c r="C12" s="20" t="s">
        <v>41</v>
      </c>
      <c r="D12" s="20" t="s">
        <v>44</v>
      </c>
      <c r="E12" s="20" t="s">
        <v>42</v>
      </c>
    </row>
    <row r="13" spans="1:5" ht="67.5" outlineLevel="1">
      <c r="A13" s="2" t="s">
        <v>2</v>
      </c>
      <c r="B13" s="3" t="s">
        <v>3</v>
      </c>
      <c r="C13" s="4">
        <f>14093160.29/1000</f>
        <v>14093.16029</v>
      </c>
      <c r="D13" s="17">
        <f>8379766.42/1000</f>
        <v>8379.7664199999999</v>
      </c>
      <c r="E13" s="21">
        <f>D13/C13*100</f>
        <v>59.459810628464794</v>
      </c>
    </row>
    <row r="14" spans="1:5" ht="67.5">
      <c r="A14" s="5" t="s">
        <v>2</v>
      </c>
      <c r="B14" s="6" t="s">
        <v>3</v>
      </c>
      <c r="C14" s="7">
        <f>14093160.29/1000</f>
        <v>14093.16029</v>
      </c>
      <c r="D14" s="18">
        <f>8379766.42/1000</f>
        <v>8379.7664199999999</v>
      </c>
      <c r="E14" s="21">
        <f t="shared" ref="E14:E43" si="0">D14/C14*100</f>
        <v>59.459810628464794</v>
      </c>
    </row>
    <row r="15" spans="1:5" ht="56.25" outlineLevel="1">
      <c r="A15" s="2" t="s">
        <v>4</v>
      </c>
      <c r="B15" s="3" t="s">
        <v>5</v>
      </c>
      <c r="C15" s="4">
        <f>184400/1000</f>
        <v>184.4</v>
      </c>
      <c r="D15" s="17">
        <f>138400/1000</f>
        <v>138.4</v>
      </c>
      <c r="E15" s="21">
        <f t="shared" si="0"/>
        <v>75.054229934924081</v>
      </c>
    </row>
    <row r="16" spans="1:5" ht="56.25">
      <c r="A16" s="5" t="s">
        <v>4</v>
      </c>
      <c r="B16" s="6" t="s">
        <v>5</v>
      </c>
      <c r="C16" s="7">
        <f>184400/1000</f>
        <v>184.4</v>
      </c>
      <c r="D16" s="18">
        <f>138400/1000</f>
        <v>138.4</v>
      </c>
      <c r="E16" s="21">
        <f t="shared" si="0"/>
        <v>75.054229934924081</v>
      </c>
    </row>
    <row r="17" spans="1:5" ht="22.5" outlineLevel="1">
      <c r="A17" s="2" t="s">
        <v>6</v>
      </c>
      <c r="B17" s="3" t="s">
        <v>7</v>
      </c>
      <c r="C17" s="4">
        <f>450000/1000</f>
        <v>450</v>
      </c>
      <c r="D17" s="17">
        <f>446498/1000</f>
        <v>446.49799999999999</v>
      </c>
      <c r="E17" s="21">
        <f t="shared" si="0"/>
        <v>99.221777777777774</v>
      </c>
    </row>
    <row r="18" spans="1:5" ht="22.5">
      <c r="A18" s="5" t="s">
        <v>6</v>
      </c>
      <c r="B18" s="6" t="s">
        <v>7</v>
      </c>
      <c r="C18" s="7">
        <f>450000/1000</f>
        <v>450</v>
      </c>
      <c r="D18" s="18">
        <f>446498/1000</f>
        <v>446.49799999999999</v>
      </c>
      <c r="E18" s="21">
        <f t="shared" si="0"/>
        <v>99.221777777777774</v>
      </c>
    </row>
    <row r="19" spans="1:5" outlineLevel="1">
      <c r="A19" s="2" t="s">
        <v>8</v>
      </c>
      <c r="B19" s="3" t="s">
        <v>9</v>
      </c>
      <c r="C19" s="4">
        <f>47000/1000</f>
        <v>47</v>
      </c>
      <c r="D19" s="17">
        <v>0</v>
      </c>
      <c r="E19" s="21">
        <f t="shared" si="0"/>
        <v>0</v>
      </c>
    </row>
    <row r="20" spans="1:5">
      <c r="A20" s="5" t="s">
        <v>8</v>
      </c>
      <c r="B20" s="6" t="s">
        <v>9</v>
      </c>
      <c r="C20" s="7">
        <f>47000/1000</f>
        <v>47</v>
      </c>
      <c r="D20" s="18">
        <v>0</v>
      </c>
      <c r="E20" s="21">
        <f t="shared" si="0"/>
        <v>0</v>
      </c>
    </row>
    <row r="21" spans="1:5" ht="22.5" outlineLevel="1">
      <c r="A21" s="2" t="s">
        <v>10</v>
      </c>
      <c r="B21" s="3" t="s">
        <v>11</v>
      </c>
      <c r="C21" s="4">
        <f>290534.59/1000</f>
        <v>290.53459000000004</v>
      </c>
      <c r="D21" s="17">
        <f>184527.79/1000</f>
        <v>184.52779000000001</v>
      </c>
      <c r="E21" s="21">
        <f t="shared" si="0"/>
        <v>63.513191320868188</v>
      </c>
    </row>
    <row r="22" spans="1:5" ht="22.5">
      <c r="A22" s="5" t="s">
        <v>10</v>
      </c>
      <c r="B22" s="6" t="s">
        <v>11</v>
      </c>
      <c r="C22" s="7">
        <f>290534.59/1000</f>
        <v>290.53459000000004</v>
      </c>
      <c r="D22" s="18">
        <f>184527.79/1000</f>
        <v>184.52779000000001</v>
      </c>
      <c r="E22" s="21">
        <f t="shared" si="0"/>
        <v>63.513191320868188</v>
      </c>
    </row>
    <row r="23" spans="1:5" ht="22.5" outlineLevel="1">
      <c r="A23" s="2" t="s">
        <v>12</v>
      </c>
      <c r="B23" s="3" t="s">
        <v>13</v>
      </c>
      <c r="C23" s="4">
        <f>278300/1000</f>
        <v>278.3</v>
      </c>
      <c r="D23" s="17">
        <f>191917.17/1000</f>
        <v>191.91717</v>
      </c>
      <c r="E23" s="21">
        <f t="shared" si="0"/>
        <v>68.96053539346029</v>
      </c>
    </row>
    <row r="24" spans="1:5" ht="22.5">
      <c r="A24" s="5" t="s">
        <v>12</v>
      </c>
      <c r="B24" s="6" t="s">
        <v>13</v>
      </c>
      <c r="C24" s="7">
        <f>278300/1000</f>
        <v>278.3</v>
      </c>
      <c r="D24" s="18">
        <f>191917.17/1000</f>
        <v>191.91717</v>
      </c>
      <c r="E24" s="21">
        <f t="shared" si="0"/>
        <v>68.96053539346029</v>
      </c>
    </row>
    <row r="25" spans="1:5" ht="45" outlineLevel="1">
      <c r="A25" s="2" t="s">
        <v>14</v>
      </c>
      <c r="B25" s="3" t="s">
        <v>15</v>
      </c>
      <c r="C25" s="4">
        <f>99500/1000</f>
        <v>99.5</v>
      </c>
      <c r="D25" s="17">
        <v>0</v>
      </c>
      <c r="E25" s="21">
        <f t="shared" si="0"/>
        <v>0</v>
      </c>
    </row>
    <row r="26" spans="1:5" ht="45">
      <c r="A26" s="5" t="s">
        <v>14</v>
      </c>
      <c r="B26" s="6" t="s">
        <v>15</v>
      </c>
      <c r="C26" s="7">
        <f>99500/1000</f>
        <v>99.5</v>
      </c>
      <c r="D26" s="18">
        <v>0</v>
      </c>
      <c r="E26" s="21">
        <f t="shared" si="0"/>
        <v>0</v>
      </c>
    </row>
    <row r="27" spans="1:5" ht="22.5" outlineLevel="1">
      <c r="A27" s="2" t="s">
        <v>16</v>
      </c>
      <c r="B27" s="3" t="s">
        <v>17</v>
      </c>
      <c r="C27" s="4">
        <f>10763646.08/1000</f>
        <v>10763.64608</v>
      </c>
      <c r="D27" s="17">
        <f>7215675.89/1000</f>
        <v>7215.6758899999995</v>
      </c>
      <c r="E27" s="21">
        <f t="shared" si="0"/>
        <v>67.037468868541609</v>
      </c>
    </row>
    <row r="28" spans="1:5" ht="22.5">
      <c r="A28" s="5" t="s">
        <v>16</v>
      </c>
      <c r="B28" s="6" t="s">
        <v>17</v>
      </c>
      <c r="C28" s="7">
        <f>10763646.08/1000</f>
        <v>10763.64608</v>
      </c>
      <c r="D28" s="18">
        <f>7215675.89/1000</f>
        <v>7215.6758899999995</v>
      </c>
      <c r="E28" s="21">
        <f t="shared" si="0"/>
        <v>67.037468868541609</v>
      </c>
    </row>
    <row r="29" spans="1:5" ht="22.5" outlineLevel="1">
      <c r="A29" s="2" t="s">
        <v>18</v>
      </c>
      <c r="B29" s="3" t="s">
        <v>19</v>
      </c>
      <c r="C29" s="4">
        <f>1203889.04/1000</f>
        <v>1203.88904</v>
      </c>
      <c r="D29" s="17">
        <f>484994.26/1000</f>
        <v>484.99426</v>
      </c>
      <c r="E29" s="21">
        <f t="shared" si="0"/>
        <v>40.285627984452788</v>
      </c>
    </row>
    <row r="30" spans="1:5" ht="22.5">
      <c r="A30" s="5" t="s">
        <v>18</v>
      </c>
      <c r="B30" s="6" t="s">
        <v>19</v>
      </c>
      <c r="C30" s="7">
        <f>1203889.04/1000</f>
        <v>1203.88904</v>
      </c>
      <c r="D30" s="18">
        <f>484994.26/1000</f>
        <v>484.99426</v>
      </c>
      <c r="E30" s="21">
        <f t="shared" si="0"/>
        <v>40.285627984452788</v>
      </c>
    </row>
    <row r="31" spans="1:5" outlineLevel="1">
      <c r="A31" s="2" t="s">
        <v>20</v>
      </c>
      <c r="B31" s="3" t="s">
        <v>21</v>
      </c>
      <c r="C31" s="4">
        <f>9606600/1000</f>
        <v>9606.6</v>
      </c>
      <c r="D31" s="17">
        <f>698629.46/1000</f>
        <v>698.62945999999999</v>
      </c>
      <c r="E31" s="21">
        <f t="shared" si="0"/>
        <v>7.2723904399058972</v>
      </c>
    </row>
    <row r="32" spans="1:5">
      <c r="A32" s="5" t="s">
        <v>20</v>
      </c>
      <c r="B32" s="6" t="s">
        <v>21</v>
      </c>
      <c r="C32" s="7">
        <f>9606600/1000</f>
        <v>9606.6</v>
      </c>
      <c r="D32" s="18">
        <f>698629.46/1000</f>
        <v>698.62945999999999</v>
      </c>
      <c r="E32" s="21">
        <f t="shared" si="0"/>
        <v>7.2723904399058972</v>
      </c>
    </row>
    <row r="33" spans="1:5" outlineLevel="1">
      <c r="A33" s="2" t="s">
        <v>22</v>
      </c>
      <c r="B33" s="3" t="s">
        <v>23</v>
      </c>
      <c r="C33" s="4">
        <f>3275430/1000</f>
        <v>3275.43</v>
      </c>
      <c r="D33" s="17">
        <f>2222451.39/1000</f>
        <v>2222.4513900000002</v>
      </c>
      <c r="E33" s="21">
        <f t="shared" si="0"/>
        <v>67.852202306262086</v>
      </c>
    </row>
    <row r="34" spans="1:5">
      <c r="A34" s="5" t="s">
        <v>22</v>
      </c>
      <c r="B34" s="6" t="s">
        <v>23</v>
      </c>
      <c r="C34" s="7">
        <f>3275430/1000</f>
        <v>3275.43</v>
      </c>
      <c r="D34" s="18">
        <f>2222451.39/1000</f>
        <v>2222.4513900000002</v>
      </c>
      <c r="E34" s="21">
        <f t="shared" si="0"/>
        <v>67.852202306262086</v>
      </c>
    </row>
    <row r="35" spans="1:5" outlineLevel="1">
      <c r="A35" s="2" t="s">
        <v>24</v>
      </c>
      <c r="B35" s="3" t="s">
        <v>25</v>
      </c>
      <c r="C35" s="4">
        <f>23563950.19/1000</f>
        <v>23563.95019</v>
      </c>
      <c r="D35" s="17">
        <f>15415956.44/1000</f>
        <v>15415.95644</v>
      </c>
      <c r="E35" s="21">
        <f t="shared" si="0"/>
        <v>65.421783341496692</v>
      </c>
    </row>
    <row r="36" spans="1:5">
      <c r="A36" s="5" t="s">
        <v>24</v>
      </c>
      <c r="B36" s="6" t="s">
        <v>25</v>
      </c>
      <c r="C36" s="7">
        <f>23563950.19/1000</f>
        <v>23563.95019</v>
      </c>
      <c r="D36" s="18">
        <f>15415956.44/1000</f>
        <v>15415.95644</v>
      </c>
      <c r="E36" s="21">
        <f t="shared" si="0"/>
        <v>65.421783341496692</v>
      </c>
    </row>
    <row r="37" spans="1:5" outlineLevel="1">
      <c r="A37" s="2" t="s">
        <v>26</v>
      </c>
      <c r="B37" s="3" t="s">
        <v>27</v>
      </c>
      <c r="C37" s="4">
        <f>4503853/1000</f>
        <v>4503.8530000000001</v>
      </c>
      <c r="D37" s="17">
        <f>2948888.26/1000</f>
        <v>2948.8882599999997</v>
      </c>
      <c r="E37" s="21">
        <f t="shared" si="0"/>
        <v>65.474789252668756</v>
      </c>
    </row>
    <row r="38" spans="1:5">
      <c r="A38" s="5" t="s">
        <v>26</v>
      </c>
      <c r="B38" s="6" t="s">
        <v>27</v>
      </c>
      <c r="C38" s="7">
        <f>4503853/1000</f>
        <v>4503.8530000000001</v>
      </c>
      <c r="D38" s="18">
        <f>2948888.26/1000</f>
        <v>2948.8882599999997</v>
      </c>
      <c r="E38" s="21">
        <f t="shared" si="0"/>
        <v>65.474789252668756</v>
      </c>
    </row>
    <row r="39" spans="1:5" outlineLevel="1">
      <c r="A39" s="2" t="s">
        <v>28</v>
      </c>
      <c r="B39" s="3" t="s">
        <v>29</v>
      </c>
      <c r="C39" s="4">
        <f>25797656.12/1000</f>
        <v>25797.65612</v>
      </c>
      <c r="D39" s="17">
        <f>11119402.87/1000</f>
        <v>11119.40287</v>
      </c>
      <c r="E39" s="21">
        <f t="shared" si="0"/>
        <v>43.10237650380774</v>
      </c>
    </row>
    <row r="40" spans="1:5">
      <c r="A40" s="5" t="s">
        <v>28</v>
      </c>
      <c r="B40" s="6" t="s">
        <v>29</v>
      </c>
      <c r="C40" s="7">
        <f>25797656.12/1000</f>
        <v>25797.65612</v>
      </c>
      <c r="D40" s="18">
        <f>11119402.87/1000</f>
        <v>11119.40287</v>
      </c>
      <c r="E40" s="21">
        <f t="shared" si="0"/>
        <v>43.10237650380774</v>
      </c>
    </row>
    <row r="41" spans="1:5" outlineLevel="1">
      <c r="A41" s="2" t="s">
        <v>30</v>
      </c>
      <c r="B41" s="3" t="s">
        <v>31</v>
      </c>
      <c r="C41" s="4">
        <f>2000000/1000</f>
        <v>2000</v>
      </c>
      <c r="D41" s="17">
        <f>1386096.43/1000</f>
        <v>1386.0964299999998</v>
      </c>
      <c r="E41" s="21">
        <f t="shared" si="0"/>
        <v>69.304821499999989</v>
      </c>
    </row>
    <row r="42" spans="1:5">
      <c r="A42" s="5" t="s">
        <v>30</v>
      </c>
      <c r="B42" s="6" t="s">
        <v>31</v>
      </c>
      <c r="C42" s="7">
        <f>2000000/1000</f>
        <v>2000</v>
      </c>
      <c r="D42" s="18">
        <f>1386096.43/1000</f>
        <v>1386.0964299999998</v>
      </c>
      <c r="E42" s="21">
        <f t="shared" si="0"/>
        <v>69.304821499999989</v>
      </c>
    </row>
    <row r="43" spans="1:5">
      <c r="A43" s="8" t="s">
        <v>32</v>
      </c>
      <c r="B43" s="9"/>
      <c r="C43" s="10">
        <f>96157919.31/1000</f>
        <v>96157.919309999997</v>
      </c>
      <c r="D43" s="19">
        <f>50833204.38/1000</f>
        <v>50833.204380000003</v>
      </c>
      <c r="E43" s="21">
        <f t="shared" si="0"/>
        <v>52.864293180180709</v>
      </c>
    </row>
  </sheetData>
  <mergeCells count="9">
    <mergeCell ref="D1:E1"/>
    <mergeCell ref="D2:E2"/>
    <mergeCell ref="C3:E3"/>
    <mergeCell ref="C4:E4"/>
    <mergeCell ref="C5:E5"/>
    <mergeCell ref="A6:E6"/>
    <mergeCell ref="A7:E7"/>
    <mergeCell ref="A8:E8"/>
    <mergeCell ref="A9:E9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rep:2.48.0.194</dc:description>
  <cp:lastModifiedBy>USER</cp:lastModifiedBy>
  <cp:lastPrinted>2019-11-25T08:00:17Z</cp:lastPrinted>
  <dcterms:created xsi:type="dcterms:W3CDTF">2019-11-25T08:04:10Z</dcterms:created>
  <dcterms:modified xsi:type="dcterms:W3CDTF">2019-11-25T10:37:30Z</dcterms:modified>
</cp:coreProperties>
</file>