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<sst xmlns="http://schemas.openxmlformats.org/spreadsheetml/2006/main" count="221" uniqueCount="197">
  <si>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</si>
  <si>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</si>
  <si>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</si>
  <si>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</si>
  <si>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</si>
  <si>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</si>
  <si>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</si>
  <si>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</si>
  <si>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</si>
  <si>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</si>
  <si>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</si>
  <si>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</si>
  <si>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</si>
  <si>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</si>
  <si>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</si>
  <si>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</si>
  <si>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</si>
  <si>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</si>
  <si>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</si>
  <si>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</si>
  <si>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</si>
  <si>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</si>
  <si>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</si>
  <si>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</si>
  <si>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</si>
  <si>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</si>
  <si>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</si>
  <si>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</si>
  <si>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</si>
  <si>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</si>
  <si>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</si>
  <si>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</si>
  <si>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</si>
  <si>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</si>
  <si>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</si>
  <si>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</si>
  <si>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</si>
  <si>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</si>
  <si>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</si>
  <si>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</si>
  <si>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</si>
  <si>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</si>
  <si>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</si>
  <si>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</si>
  <si>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</si>
  <si>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</si>
  <si>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</si>
  <si>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</si>
  <si>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</si>
  <si>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</si>
  <si>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</si>
  <si>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</si>
  <si>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</si>
  <si>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</si>
  <si>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</si>
  <si>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</si>
  <si>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</si>
  <si>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</si>
  <si>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</si>
  <si>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</si>
  <si>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</si>
  <si>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</si>
  <si>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</si>
  <si>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</si>
  <si>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</si>
  <si>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</si>
  <si>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</si>
  <si>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</si>
  <si>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</si>
  <si>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</si>
  <si>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</si>
  <si>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</si>
  <si>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</si>
  <si>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</si>
  <si>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</si>
  <si>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</si>
  <si>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</si>
  <si>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</si>
  <si>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</si>
  <si>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</si>
  <si>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</si>
  <si>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</si>
  <si>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</si>
  <si>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</si>
  <si>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</si>
  <si>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</si>
  <si>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</si>
  <si>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</si>
  <si>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</si>
  <si>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</si>
  <si>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</si>
  <si>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</si>
  <si>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</si>
  <si>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</si>
  <si>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</si>
  <si>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</si>
  <si>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</si>
  <si>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</si>
  <si>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</si>
  <si>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</si>
  <si>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</si>
  <si>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</si>
  <si>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</si>
  <si>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</si>
  <si>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</si>
  <si>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</si>
  <si>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</si>
  <si>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</si>
  <si>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</si>
  <si>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</si>
  <si>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</si>
  <si>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</si>
  <si>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</si>
  <si>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</si>
  <si>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</si>
  <si>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</si>
  <si>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</si>
  <si>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</si>
  <si>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</si>
  <si>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</si>
  <si>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</si>
  <si>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</si>
  <si>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</si>
  <si>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</si>
  <si>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</si>
  <si>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</si>
  <si>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</si>
  <si>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</si>
  <si>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</si>
  <si>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</si>
  <si>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</si>
  <si>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</si>
  <si>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</si>
  <si>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</si>
  <si>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</si>
  <si>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</si>
  <si>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</si>
  <si>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</si>
  <si>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</si>
  <si>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</si>
  <si>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</si>
  <si>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</si>
  <si>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</si>
  <si>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</si>
  <si>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</si>
  <si>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</si>
  <si>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</si>
  <si>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</si>
  <si>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</si>
  <si>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</si>
  <si>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</si>
  <si>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</si>
  <si>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</si>
  <si>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</si>
  <si>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</si>
  <si>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</si>
  <si>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</si>
  <si>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</si>
  <si>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</si>
  <si>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</si>
  <si>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</si>
  <si>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</si>
  <si>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</si>
  <si>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</si>
  <si>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</si>
  <si>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</si>
  <si>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</si>
  <si>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</si>
  <si>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</si>
  <si>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</si>
  <si>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</si>
  <si>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</si>
  <si>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</si>
  <si>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</si>
  <si>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</si>
  <si>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</si>
  <si>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</si>
  <si>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</si>
  <si>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</si>
  <si>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</si>
  <si>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</si>
  <si>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</si>
  <si>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</si>
  <si>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</si>
  <si>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</si>
  <si>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</si>
  <si>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МБТ на основании достигнутых значений показ. деят. глав администраций гор.и сельск. поселений ГМР за 2021 год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</si>
  <si>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</si>
  <si>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</si>
  <si>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</si>
  <si>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на  реализацию мероприятий плана природоохранных мероприятий</t>
  </si>
  <si>
    <t xml:space="preserve"> - субсидии на реализацию мероприятий по обеспечению жильем молодых семей (КЦ 24-54970-00000-00000)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</si>
  <si>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</t>
    </r>
  </si>
  <si>
    <t xml:space="preserve">    2024 год          (тыс. руб.)     </t>
  </si>
  <si>
    <t xml:space="preserve"> - 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</si>
  <si>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- субсидии на реализацию программ формирования современной городской среды (КЦ 23-55550-00000-00000)</t>
  </si>
  <si>
    <t>от 23 ноября 2023 года №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</si>
</sst>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showGridLines="0" tabSelected="1" zoomScale="90" zoomScaleNormal="90" zoomScalePageLayoutView="0" workbookViewId="0" topLeftCell="A110">
      <selection activeCell="E87" sqref="E87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5" t="s">
        <v>145</v>
      </c>
      <c r="B1" s="76"/>
      <c r="C1" s="76"/>
      <c r="D1" s="76"/>
      <c r="E1" s="76"/>
    </row>
    <row r="2" spans="1:5" ht="15">
      <c r="A2" s="75" t="s">
        <v>189</v>
      </c>
      <c r="B2" s="75"/>
      <c r="C2" s="75"/>
      <c r="D2" s="75"/>
      <c r="E2" s="75"/>
    </row>
    <row r="3" spans="1:5" ht="15">
      <c r="A3" s="75" t="s">
        <v>196</v>
      </c>
      <c r="B3" s="75"/>
      <c r="C3" s="75"/>
      <c r="D3" s="75"/>
      <c r="E3" s="75"/>
    </row>
    <row r="5" spans="1:5" ht="36.75" customHeight="1">
      <c r="A5" s="74" t="s">
        <v>192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141</v>
      </c>
      <c r="D6" s="24" t="s">
        <v>103</v>
      </c>
      <c r="E6" s="5" t="s">
        <v>193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70300</v>
      </c>
    </row>
    <row r="8" spans="1:5" ht="24" customHeight="1">
      <c r="A8" s="36"/>
      <c r="B8" s="37" t="s">
        <v>125</v>
      </c>
      <c r="C8" s="38">
        <f>C9+C13+C21+C26</f>
        <v>29512.35</v>
      </c>
      <c r="D8" s="38">
        <f>D9+D13+D21+D26</f>
        <v>30455</v>
      </c>
      <c r="E8" s="58">
        <f>E9+E13+E18+E21+E23+E26</f>
        <v>50500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20000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20000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3500</v>
      </c>
    </row>
    <row r="14" spans="1:5" ht="67.5" customHeight="1">
      <c r="A14" s="3" t="s">
        <v>121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122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126</v>
      </c>
      <c r="B16" s="3" t="s">
        <v>34</v>
      </c>
      <c r="C16" s="15">
        <v>1207.94</v>
      </c>
      <c r="D16" s="26">
        <v>1800</v>
      </c>
      <c r="E16" s="60">
        <v>3500</v>
      </c>
    </row>
    <row r="17" spans="1:5" ht="46.5" customHeight="1">
      <c r="A17" s="3" t="s">
        <v>127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1500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25500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15000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15000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10500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10500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19800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8500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123</v>
      </c>
      <c r="B36" s="3" t="s">
        <v>32</v>
      </c>
      <c r="C36" s="15">
        <v>1901.21</v>
      </c>
      <c r="D36" s="26">
        <v>3000</v>
      </c>
      <c r="E36" s="60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>
        <v>500</v>
      </c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1400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138</v>
      </c>
      <c r="B45" s="3" t="s">
        <v>139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9500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1000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8500</v>
      </c>
    </row>
    <row r="52" spans="1:5" ht="45" customHeight="1">
      <c r="A52" s="3" t="s">
        <v>124</v>
      </c>
      <c r="B52" s="3" t="s">
        <v>42</v>
      </c>
      <c r="C52" s="15"/>
      <c r="D52" s="26">
        <v>3400</v>
      </c>
      <c r="E52" s="63">
        <v>7000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1500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147</v>
      </c>
      <c r="B58" s="3" t="s">
        <v>148</v>
      </c>
      <c r="C58" s="15"/>
      <c r="D58" s="26">
        <v>1</v>
      </c>
      <c r="E58" s="60">
        <v>395</v>
      </c>
    </row>
    <row r="59" spans="1:5" ht="78.75">
      <c r="A59" s="9" t="s">
        <v>149</v>
      </c>
      <c r="B59" s="3" t="s">
        <v>150</v>
      </c>
      <c r="C59" s="15"/>
      <c r="D59" s="26">
        <v>1</v>
      </c>
      <c r="E59" s="60">
        <v>0</v>
      </c>
    </row>
    <row r="60" spans="1:5" ht="78.75">
      <c r="A60" s="9" t="s">
        <v>151</v>
      </c>
      <c r="B60" s="9" t="s">
        <v>152</v>
      </c>
      <c r="C60" s="26"/>
      <c r="D60" s="26">
        <v>1</v>
      </c>
      <c r="E60" s="63">
        <v>0</v>
      </c>
    </row>
    <row r="61" spans="1:5" ht="78.75">
      <c r="A61" s="9" t="s">
        <v>153</v>
      </c>
      <c r="B61" s="9" t="s">
        <v>154</v>
      </c>
      <c r="C61" s="26"/>
      <c r="D61" s="26">
        <v>1</v>
      </c>
      <c r="E61" s="63">
        <v>0</v>
      </c>
    </row>
    <row r="62" spans="1:5" ht="47.25">
      <c r="A62" s="9" t="s">
        <v>155</v>
      </c>
      <c r="B62" s="9" t="s">
        <v>156</v>
      </c>
      <c r="C62" s="26"/>
      <c r="D62" s="26">
        <v>1</v>
      </c>
      <c r="E62" s="63">
        <v>5</v>
      </c>
    </row>
    <row r="63" spans="1:5" ht="15.75">
      <c r="A63" s="39" t="s">
        <v>161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162</v>
      </c>
      <c r="B64" s="3" t="s">
        <v>163</v>
      </c>
      <c r="C64" s="15"/>
      <c r="D64" s="26"/>
      <c r="E64" s="60"/>
    </row>
    <row r="65" spans="1:5" ht="15.75">
      <c r="A65" s="9" t="s">
        <v>164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 t="e">
        <f>D68</f>
        <v>#REF!</v>
      </c>
      <c r="E67" s="64">
        <f>E68+E113</f>
        <v>34769.5947</v>
      </c>
    </row>
    <row r="68" spans="1:5" ht="31.5">
      <c r="A68" s="1"/>
      <c r="B68" s="2" t="s">
        <v>58</v>
      </c>
      <c r="C68" s="18">
        <v>24693.85</v>
      </c>
      <c r="D68" s="25" t="e">
        <f>D69+D72+D73+D91+D95</f>
        <v>#REF!</v>
      </c>
      <c r="E68" s="57">
        <f>E69+E73+E91+E95</f>
        <v>34569.5947</v>
      </c>
    </row>
    <row r="69" spans="1:5" ht="39" customHeight="1">
      <c r="A69" s="34" t="s">
        <v>169</v>
      </c>
      <c r="B69" s="34" t="s">
        <v>136</v>
      </c>
      <c r="C69" s="54">
        <v>7348.7</v>
      </c>
      <c r="D69" s="54">
        <f>SUM(D70:D72)</f>
        <v>19685.9</v>
      </c>
      <c r="E69" s="65">
        <f>SUM(E70:E72)</f>
        <v>14880.7</v>
      </c>
    </row>
    <row r="70" spans="1:5" ht="34.5" customHeight="1">
      <c r="A70" s="9" t="s">
        <v>169</v>
      </c>
      <c r="B70" s="9" t="s">
        <v>137</v>
      </c>
      <c r="C70" s="56"/>
      <c r="D70" s="56">
        <v>5363.3</v>
      </c>
      <c r="E70" s="63">
        <v>7511.6</v>
      </c>
    </row>
    <row r="71" spans="1:5" ht="34.5" customHeight="1">
      <c r="A71" s="9" t="s">
        <v>169</v>
      </c>
      <c r="B71" s="9" t="s">
        <v>146</v>
      </c>
      <c r="C71" s="56"/>
      <c r="D71" s="56">
        <v>8117.1</v>
      </c>
      <c r="E71" s="63">
        <v>7369.1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 t="e">
        <f>D74+#REF!+D75+D77</f>
        <v>#REF!</v>
      </c>
      <c r="E73" s="65">
        <f>E74+E75+E77+E89+E76</f>
        <v>17137.8347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79.5" customHeight="1">
      <c r="A75" s="3" t="s">
        <v>111</v>
      </c>
      <c r="B75" s="3" t="s">
        <v>107</v>
      </c>
      <c r="C75" s="15">
        <v>829.6</v>
      </c>
      <c r="D75" s="26">
        <v>2468.4</v>
      </c>
      <c r="E75" s="60">
        <v>0</v>
      </c>
    </row>
    <row r="76" spans="1:5" ht="157.5">
      <c r="A76" s="3" t="s">
        <v>111</v>
      </c>
      <c r="B76" s="3" t="s">
        <v>176</v>
      </c>
      <c r="C76" s="15">
        <v>829.6</v>
      </c>
      <c r="D76" s="26">
        <v>2468.4</v>
      </c>
      <c r="E76" s="60">
        <v>0</v>
      </c>
    </row>
    <row r="77" spans="1:5" ht="41.25" customHeight="1">
      <c r="A77" s="3" t="s">
        <v>120</v>
      </c>
      <c r="B77" s="3" t="s">
        <v>134</v>
      </c>
      <c r="C77" s="15">
        <v>2639.21</v>
      </c>
      <c r="D77" s="26">
        <f>SUM(D78:D82)</f>
        <v>5558.6</v>
      </c>
      <c r="E77" s="60">
        <f>SUM(E78:E90)</f>
        <v>17137.8347</v>
      </c>
    </row>
    <row r="78" spans="1:5" ht="42.75" customHeight="1">
      <c r="A78" s="3" t="s">
        <v>120</v>
      </c>
      <c r="B78" s="11" t="s">
        <v>135</v>
      </c>
      <c r="C78" s="15"/>
      <c r="D78" s="26">
        <v>1896.3</v>
      </c>
      <c r="E78" s="63">
        <v>2383.9</v>
      </c>
    </row>
    <row r="79" spans="1:5" ht="42" customHeight="1">
      <c r="A79" s="7" t="s">
        <v>112</v>
      </c>
      <c r="B79" s="11" t="s">
        <v>142</v>
      </c>
      <c r="C79" s="15"/>
      <c r="D79" s="26">
        <v>682.25</v>
      </c>
      <c r="E79" s="63">
        <v>672.6</v>
      </c>
    </row>
    <row r="80" spans="1:5" ht="42" customHeight="1">
      <c r="A80" s="68" t="s">
        <v>175</v>
      </c>
      <c r="B80" s="73" t="s">
        <v>187</v>
      </c>
      <c r="C80" s="21"/>
      <c r="D80" s="14">
        <v>800</v>
      </c>
      <c r="E80" s="63">
        <v>0</v>
      </c>
    </row>
    <row r="81" spans="1:5" ht="42" customHeight="1">
      <c r="A81" s="9" t="s">
        <v>166</v>
      </c>
      <c r="B81" s="11" t="s">
        <v>180</v>
      </c>
      <c r="C81" s="15"/>
      <c r="D81" s="26">
        <v>1151.25</v>
      </c>
      <c r="E81" s="63">
        <v>0</v>
      </c>
    </row>
    <row r="82" spans="1:5" ht="42" customHeight="1">
      <c r="A82" s="7" t="s">
        <v>120</v>
      </c>
      <c r="B82" s="11" t="s">
        <v>143</v>
      </c>
      <c r="C82" s="15"/>
      <c r="D82" s="26">
        <v>1028.8</v>
      </c>
      <c r="E82" s="63">
        <v>1020.4</v>
      </c>
    </row>
    <row r="83" spans="1:5" ht="33.75" customHeight="1">
      <c r="A83" s="3" t="s">
        <v>120</v>
      </c>
      <c r="B83" s="11" t="s">
        <v>165</v>
      </c>
      <c r="C83" s="21"/>
      <c r="D83" s="14">
        <v>800</v>
      </c>
      <c r="E83" s="60">
        <v>685</v>
      </c>
    </row>
    <row r="84" spans="1:5" ht="33.75" customHeight="1">
      <c r="A84" s="3" t="s">
        <v>120</v>
      </c>
      <c r="B84" s="11" t="s">
        <v>194</v>
      </c>
      <c r="C84" s="21"/>
      <c r="D84" s="14">
        <v>800</v>
      </c>
      <c r="E84" s="60">
        <v>1866.2</v>
      </c>
    </row>
    <row r="85" spans="1:5" ht="33.75" customHeight="1">
      <c r="A85" s="3" t="s">
        <v>174</v>
      </c>
      <c r="B85" s="11" t="s">
        <v>191</v>
      </c>
      <c r="C85" s="21"/>
      <c r="D85" s="14">
        <v>800</v>
      </c>
      <c r="E85" s="60">
        <v>1509.7347</v>
      </c>
    </row>
    <row r="86" spans="1:5" ht="33.75" customHeight="1">
      <c r="A86" s="3" t="s">
        <v>175</v>
      </c>
      <c r="B86" s="13" t="s">
        <v>178</v>
      </c>
      <c r="C86" s="21"/>
      <c r="D86" s="14">
        <v>800</v>
      </c>
      <c r="E86" s="60">
        <v>0</v>
      </c>
    </row>
    <row r="87" spans="1:5" s="71" customFormat="1" ht="33.75" customHeight="1">
      <c r="A87" s="68" t="s">
        <v>181</v>
      </c>
      <c r="B87" s="69" t="s">
        <v>195</v>
      </c>
      <c r="C87" s="21"/>
      <c r="D87" s="14">
        <v>800</v>
      </c>
      <c r="E87" s="70">
        <v>9000</v>
      </c>
    </row>
    <row r="88" spans="1:5" s="71" customFormat="1" ht="30">
      <c r="A88" s="3" t="s">
        <v>182</v>
      </c>
      <c r="B88" s="69" t="s">
        <v>188</v>
      </c>
      <c r="C88" s="21"/>
      <c r="D88" s="14"/>
      <c r="E88" s="70">
        <v>0</v>
      </c>
    </row>
    <row r="89" spans="1:5" ht="15.75">
      <c r="A89" s="9" t="s">
        <v>157</v>
      </c>
      <c r="B89" s="32" t="s">
        <v>158</v>
      </c>
      <c r="C89" s="15"/>
      <c r="D89" s="26"/>
      <c r="E89" s="60">
        <v>0</v>
      </c>
    </row>
    <row r="90" spans="1:5" ht="31.5">
      <c r="A90" s="3" t="s">
        <v>167</v>
      </c>
      <c r="B90" s="3" t="s">
        <v>168</v>
      </c>
      <c r="C90" s="15"/>
      <c r="D90" s="26"/>
      <c r="E90" s="60">
        <v>0</v>
      </c>
    </row>
    <row r="91" spans="1:5" s="4" customFormat="1" ht="34.5" customHeight="1">
      <c r="A91" s="52" t="s">
        <v>113</v>
      </c>
      <c r="B91" s="53" t="s">
        <v>8</v>
      </c>
      <c r="C91" s="54">
        <v>255.4</v>
      </c>
      <c r="D91" s="54">
        <f>D92+D93</f>
        <v>281.82</v>
      </c>
      <c r="E91" s="65">
        <f>E92+E93+E94</f>
        <v>332.02</v>
      </c>
    </row>
    <row r="92" spans="1:5" ht="51" customHeight="1">
      <c r="A92" s="9" t="s">
        <v>114</v>
      </c>
      <c r="B92" s="9" t="s">
        <v>177</v>
      </c>
      <c r="C92" s="26">
        <v>254.4</v>
      </c>
      <c r="D92" s="26">
        <v>278.3</v>
      </c>
      <c r="E92" s="63">
        <v>328.5</v>
      </c>
    </row>
    <row r="93" spans="1:5" ht="48.75" customHeight="1">
      <c r="A93" s="9" t="s">
        <v>115</v>
      </c>
      <c r="B93" s="9" t="s">
        <v>99</v>
      </c>
      <c r="C93" s="26">
        <v>1</v>
      </c>
      <c r="D93" s="26">
        <v>3.52</v>
      </c>
      <c r="E93" s="63">
        <v>3.52</v>
      </c>
    </row>
    <row r="94" spans="1:5" ht="31.5">
      <c r="A94" s="9" t="s">
        <v>159</v>
      </c>
      <c r="B94" s="3" t="s">
        <v>160</v>
      </c>
      <c r="C94" s="15"/>
      <c r="D94" s="26"/>
      <c r="E94" s="60">
        <v>0</v>
      </c>
    </row>
    <row r="95" spans="1:5" s="4" customFormat="1" ht="15.75">
      <c r="A95" s="52" t="s">
        <v>116</v>
      </c>
      <c r="B95" s="53" t="s">
        <v>23</v>
      </c>
      <c r="C95" s="54">
        <v>3005.45</v>
      </c>
      <c r="D95" s="54">
        <f>D97</f>
        <v>15923.968</v>
      </c>
      <c r="E95" s="65">
        <f>E97</f>
        <v>2219.04</v>
      </c>
    </row>
    <row r="96" spans="1:5" ht="63.75" customHeight="1">
      <c r="A96" s="3" t="s">
        <v>117</v>
      </c>
      <c r="B96" s="3" t="s">
        <v>22</v>
      </c>
      <c r="C96" s="15"/>
      <c r="D96" s="26"/>
      <c r="E96" s="60"/>
    </row>
    <row r="97" spans="1:5" ht="33.75" customHeight="1">
      <c r="A97" s="3" t="s">
        <v>118</v>
      </c>
      <c r="B97" s="3" t="s">
        <v>128</v>
      </c>
      <c r="C97" s="20">
        <v>3005.45</v>
      </c>
      <c r="D97" s="28">
        <f>D98+D99+D100+D101+D102+D103+D104+D105+D106</f>
        <v>15923.968</v>
      </c>
      <c r="E97" s="63">
        <f>E98+E99+E100+E101+E102+E103+E104+E105+E106+E107+E108+E109+E110</f>
        <v>2219.04</v>
      </c>
    </row>
    <row r="98" spans="1:5" ht="33.75" customHeight="1">
      <c r="A98" s="3" t="s">
        <v>118</v>
      </c>
      <c r="B98" s="11" t="s">
        <v>190</v>
      </c>
      <c r="C98" s="21"/>
      <c r="D98" s="14">
        <v>420</v>
      </c>
      <c r="E98" s="63">
        <v>2000</v>
      </c>
    </row>
    <row r="99" spans="1:5" ht="33.75" customHeight="1" hidden="1">
      <c r="A99" s="3" t="s">
        <v>118</v>
      </c>
      <c r="B99" s="11" t="s">
        <v>129</v>
      </c>
      <c r="C99" s="21"/>
      <c r="D99" s="14">
        <v>800</v>
      </c>
      <c r="E99" s="63"/>
    </row>
    <row r="100" spans="1:5" ht="33.75" customHeight="1">
      <c r="A100" s="3" t="s">
        <v>118</v>
      </c>
      <c r="B100" s="11" t="s">
        <v>130</v>
      </c>
      <c r="C100" s="21"/>
      <c r="D100" s="14">
        <v>20</v>
      </c>
      <c r="E100" s="63">
        <v>0</v>
      </c>
    </row>
    <row r="101" spans="1:5" ht="33.75" customHeight="1">
      <c r="A101" s="3" t="s">
        <v>118</v>
      </c>
      <c r="B101" s="11" t="s">
        <v>131</v>
      </c>
      <c r="C101" s="21"/>
      <c r="D101" s="14">
        <v>9681.991</v>
      </c>
      <c r="E101" s="63">
        <v>0</v>
      </c>
    </row>
    <row r="102" spans="1:5" ht="33.75" customHeight="1">
      <c r="A102" s="3" t="s">
        <v>118</v>
      </c>
      <c r="B102" s="11" t="s">
        <v>133</v>
      </c>
      <c r="C102" s="22"/>
      <c r="D102" s="29">
        <v>34.65</v>
      </c>
      <c r="E102" s="63">
        <v>219.04</v>
      </c>
    </row>
    <row r="103" spans="1:5" ht="33.75" customHeight="1" hidden="1">
      <c r="A103" s="3" t="s">
        <v>118</v>
      </c>
      <c r="B103" s="11" t="s">
        <v>132</v>
      </c>
      <c r="C103" s="21"/>
      <c r="D103" s="14"/>
      <c r="E103" s="63"/>
    </row>
    <row r="104" spans="1:5" ht="33.75" customHeight="1">
      <c r="A104" s="3" t="s">
        <v>118</v>
      </c>
      <c r="B104" s="13" t="s">
        <v>179</v>
      </c>
      <c r="C104" s="21"/>
      <c r="D104" s="14">
        <v>2960.16</v>
      </c>
      <c r="E104" s="63">
        <v>0</v>
      </c>
    </row>
    <row r="105" spans="1:5" ht="33.75" customHeight="1">
      <c r="A105" s="3" t="s">
        <v>118</v>
      </c>
      <c r="B105" s="13" t="s">
        <v>144</v>
      </c>
      <c r="C105" s="21"/>
      <c r="D105" s="14">
        <v>1848.967</v>
      </c>
      <c r="E105" s="63">
        <v>0</v>
      </c>
    </row>
    <row r="106" spans="1:5" ht="33.75" customHeight="1">
      <c r="A106" s="3" t="s">
        <v>118</v>
      </c>
      <c r="B106" s="13" t="s">
        <v>140</v>
      </c>
      <c r="C106" s="21"/>
      <c r="D106" s="14">
        <v>158.2</v>
      </c>
      <c r="E106" s="63">
        <v>0</v>
      </c>
    </row>
    <row r="107" spans="1:5" ht="33.75" customHeight="1">
      <c r="A107" s="3" t="s">
        <v>118</v>
      </c>
      <c r="B107" s="13" t="s">
        <v>186</v>
      </c>
      <c r="C107" s="21"/>
      <c r="D107" s="14">
        <v>158.2</v>
      </c>
      <c r="E107" s="63">
        <v>0</v>
      </c>
    </row>
    <row r="108" spans="1:5" ht="45">
      <c r="A108" s="3" t="s">
        <v>118</v>
      </c>
      <c r="B108" s="13" t="s">
        <v>183</v>
      </c>
      <c r="C108" s="21"/>
      <c r="D108" s="14">
        <v>158.2</v>
      </c>
      <c r="E108" s="63">
        <v>0</v>
      </c>
    </row>
    <row r="109" spans="1:5" ht="60">
      <c r="A109" s="3" t="s">
        <v>118</v>
      </c>
      <c r="B109" s="72" t="s">
        <v>184</v>
      </c>
      <c r="C109" s="21"/>
      <c r="D109" s="14">
        <v>158.2</v>
      </c>
      <c r="E109" s="63">
        <v>0</v>
      </c>
    </row>
    <row r="110" spans="1:5" ht="45">
      <c r="A110" s="3" t="s">
        <v>118</v>
      </c>
      <c r="B110" s="72" t="s">
        <v>185</v>
      </c>
      <c r="C110" s="21"/>
      <c r="D110" s="14">
        <v>158.2</v>
      </c>
      <c r="E110" s="63">
        <v>0</v>
      </c>
    </row>
    <row r="111" spans="1:5" ht="51.75" customHeight="1">
      <c r="A111" s="46" t="s">
        <v>57</v>
      </c>
      <c r="B111" s="43" t="s">
        <v>56</v>
      </c>
      <c r="C111" s="55"/>
      <c r="D111" s="55"/>
      <c r="E111" s="66">
        <v>0</v>
      </c>
    </row>
    <row r="112" spans="1:5" ht="47.25" customHeight="1">
      <c r="A112" s="9" t="s">
        <v>119</v>
      </c>
      <c r="B112" s="9" t="s">
        <v>55</v>
      </c>
      <c r="C112" s="19"/>
      <c r="D112" s="27"/>
      <c r="E112" s="60">
        <v>0</v>
      </c>
    </row>
    <row r="113" spans="1:5" ht="51.75" customHeight="1">
      <c r="A113" s="46" t="s">
        <v>170</v>
      </c>
      <c r="B113" s="43" t="s">
        <v>171</v>
      </c>
      <c r="C113" s="55"/>
      <c r="D113" s="55"/>
      <c r="E113" s="66">
        <f>E114</f>
        <v>200</v>
      </c>
    </row>
    <row r="114" spans="1:5" ht="47.25" customHeight="1">
      <c r="A114" s="3" t="s">
        <v>173</v>
      </c>
      <c r="B114" s="3" t="s">
        <v>172</v>
      </c>
      <c r="C114" s="19"/>
      <c r="D114" s="27"/>
      <c r="E114" s="63">
        <v>200</v>
      </c>
    </row>
    <row r="115" spans="1:5" ht="22.5" customHeight="1">
      <c r="A115" s="9"/>
      <c r="B115" s="12" t="s">
        <v>49</v>
      </c>
      <c r="C115" s="23">
        <f>SUM(C7,C68,C54)</f>
        <v>54206.2</v>
      </c>
      <c r="D115" s="30" t="e">
        <f>SUM(D7,D68,D54)</f>
        <v>#REF!</v>
      </c>
      <c r="E115" s="67">
        <f>E7+E67</f>
        <v>105069.5947</v>
      </c>
    </row>
    <row r="116" ht="52.5" customHeight="1">
      <c r="E116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2023-10-16T10:19:54Z</cp:lastPrinted>
  <dcterms:created xsi:type="dcterms:W3CDTF">2015-07-21T13:23:07Z</dcterms:created>
  <dcterms:modified xsi:type="dcterms:W3CDTF">2023-11-24T06:29:19Z</dcterms:modified>
  <cp:category/>
  <cp:version/>
  <cp:contentType/>
  <cp:contentStatus/>
</cp:coreProperties>
</file>