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<sst xmlns="http://schemas.openxmlformats.org/spreadsheetml/2006/main" count="202" uniqueCount="183">
  <si>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</si>
  <si>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</si>
  <si>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</si>
  <si>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</si>
  <si>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</si>
  <si>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</si>
  <si>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</si>
  <si>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</si>
  <si>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</si>
  <si>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</si>
  <si>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</si>
  <si>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</si>
  <si>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</si>
  <si>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</si>
  <si>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</si>
  <si>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</si>
  <si>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</si>
  <si>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</si>
  <si>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</si>
  <si>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</si>
  <si>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</si>
  <si>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</si>
  <si>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</si>
  <si>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</si>
  <si>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</si>
  <si>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</si>
  <si>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</si>
  <si>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</si>
  <si>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</si>
  <si>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</si>
  <si>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</si>
  <si>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</si>
  <si>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</si>
  <si>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</si>
  <si>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</si>
  <si>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</si>
  <si>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</si>
  <si>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</si>
  <si>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</si>
  <si>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</si>
  <si>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</si>
  <si>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</si>
  <si>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</si>
  <si>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</si>
  <si>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</si>
  <si>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</si>
  <si>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</si>
  <si>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</si>
  <si>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</si>
  <si>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</si>
  <si>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</si>
  <si>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</si>
  <si>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</si>
  <si>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</si>
  <si>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</si>
  <si>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</si>
  <si>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</si>
  <si>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</si>
  <si>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</si>
  <si>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</si>
  <si>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</si>
  <si>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</si>
  <si>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</si>
  <si>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</si>
  <si>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</si>
  <si>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</si>
  <si>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</si>
  <si>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</si>
  <si>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</si>
  <si>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</si>
  <si>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</si>
  <si>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</si>
  <si>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</si>
  <si>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</si>
  <si>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</si>
  <si>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</si>
  <si>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</si>
  <si>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</si>
  <si>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</si>
  <si>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</si>
  <si>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</si>
  <si>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</si>
  <si>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</si>
  <si>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</si>
  <si>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</si>
  <si>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</si>
  <si>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</si>
  <si>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</si>
  <si>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</si>
  <si>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</si>
  <si>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</si>
  <si>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</si>
  <si>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</si>
  <si>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</si>
  <si>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</si>
  <si>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</si>
  <si>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</si>
  <si>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</si>
  <si>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</si>
  <si>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</si>
  <si>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</si>
  <si>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</si>
  <si>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</si>
  <si>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</si>
  <si>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</si>
  <si>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</si>
  <si>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</si>
  <si>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</si>
  <si>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</si>
  <si>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</si>
  <si>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</si>
  <si>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</si>
  <si>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</si>
  <si>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</si>
  <si>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</si>
  <si>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</si>
  <si>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</si>
  <si>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</si>
  <si>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</si>
  <si>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</si>
  <si>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</si>
  <si>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</si>
  <si>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</si>
  <si>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</si>
  <si>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</si>
  <si>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</si>
  <si>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</si>
  <si>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</si>
  <si>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</si>
  <si>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</si>
  <si>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</si>
  <si>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</si>
  <si>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</si>
  <si>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</si>
  <si>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</si>
  <si>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</si>
  <si>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</si>
  <si>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</si>
  <si>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</si>
  <si>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</si>
  <si>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</si>
  <si>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</si>
  <si>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</si>
  <si>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</si>
  <si>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</si>
  <si>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</si>
  <si>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</si>
  <si>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</si>
  <si>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</si>
  <si>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</si>
  <si>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</si>
  <si>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</si>
  <si>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</si>
  <si>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2022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</si>
  <si>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</si>
  <si>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</si>
  <si>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</si>
  <si>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</si>
  <si>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</si>
  <si>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</si>
  <si>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</si>
  <si>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</si>
  <si>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</si>
  <si>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2022-2023 гг. </t>
    </r>
  </si>
  <si>
    <t xml:space="preserve">    2023 год          (тыс. руб.)     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</si>
  <si>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</si>
  <si>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</si>
  <si>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</si>
  <si>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</si>
  <si>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</si>
  <si>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</si>
  <si>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</si>
  <si>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</si>
  <si>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</si>
  <si>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</si>
  <si>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</si>
  <si>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</si>
  <si>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</si>
  <si>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</si>
  <si>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 xml:space="preserve"> - Субсидии на создание инженерной и транспортной инфраструктуры на земельных участках (КЦ 2010)</t>
  </si>
  <si>
    <t xml:space="preserve"> - субсидии на строительство и реконтсрукию объектов культтуры Ленинградской области (КЦ 2008)</t>
  </si>
  <si>
    <t xml:space="preserve"> к проекту решения совета депутатов МО Таицкое городское поселение</t>
  </si>
  <si>
    <t>от __________2021 года № 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</si>
</sst>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1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5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2" fontId="2" fillId="33" borderId="11" xfId="33" applyNumberFormat="1" applyFont="1" applyFill="1" applyBorder="1" applyAlignment="1">
      <alignment horizontal="right" vertical="center" wrapText="1" readingOrder="1"/>
      <protection/>
    </xf>
    <xf numFmtId="172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74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2" fontId="2" fillId="35" borderId="11" xfId="33" applyNumberFormat="1" applyFont="1" applyFill="1" applyBorder="1" applyAlignment="1">
      <alignment horizontal="center" vertical="center" wrapText="1" readingOrder="1"/>
      <protection/>
    </xf>
    <xf numFmtId="173" fontId="2" fillId="0" borderId="11" xfId="33" applyNumberFormat="1" applyFont="1" applyFill="1" applyBorder="1" applyAlignment="1">
      <alignment horizontal="right" vertical="center" wrapText="1" readingOrder="1"/>
      <protection/>
    </xf>
    <xf numFmtId="173" fontId="2" fillId="33" borderId="11" xfId="33" applyNumberFormat="1" applyFont="1" applyFill="1" applyBorder="1" applyAlignment="1">
      <alignment horizontal="right" vertical="center" wrapText="1" readingOrder="1"/>
      <protection/>
    </xf>
    <xf numFmtId="173" fontId="5" fillId="33" borderId="12" xfId="33" applyNumberFormat="1" applyFont="1" applyFill="1" applyBorder="1" applyAlignment="1">
      <alignment horizontal="right" vertical="center" wrapText="1" readingOrder="1"/>
      <protection/>
    </xf>
    <xf numFmtId="173" fontId="2" fillId="33" borderId="13" xfId="33" applyNumberFormat="1" applyFont="1" applyFill="1" applyBorder="1" applyAlignment="1">
      <alignment horizontal="right" vertical="center" wrapText="1" readingOrder="1"/>
      <protection/>
    </xf>
    <xf numFmtId="173" fontId="5" fillId="3" borderId="11" xfId="33" applyNumberFormat="1" applyFont="1" applyFill="1" applyBorder="1" applyAlignment="1">
      <alignment horizontal="right" vertical="center" wrapText="1" readingOrder="1"/>
      <protection/>
    </xf>
    <xf numFmtId="173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zoomScale="90" zoomScaleNormal="90" zoomScalePageLayoutView="0" workbookViewId="0" topLeftCell="A1">
      <selection activeCell="I87" sqref="I87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45" t="s">
        <v>157</v>
      </c>
      <c r="B2" s="45"/>
      <c r="C2" s="45"/>
      <c r="D2" s="45"/>
      <c r="E2" s="45"/>
      <c r="F2" s="45"/>
    </row>
    <row r="3" spans="1:6" ht="15">
      <c r="A3" s="45" t="s">
        <v>181</v>
      </c>
      <c r="B3" s="45"/>
      <c r="C3" s="45"/>
      <c r="D3" s="45"/>
      <c r="E3" s="45"/>
      <c r="F3" s="45"/>
    </row>
    <row r="4" spans="1:6" ht="15">
      <c r="A4" s="45" t="s">
        <v>182</v>
      </c>
      <c r="B4" s="45"/>
      <c r="C4" s="45"/>
      <c r="D4" s="45"/>
      <c r="E4" s="45"/>
      <c r="F4" s="45"/>
    </row>
    <row r="6" spans="1:6" ht="36.75" customHeight="1">
      <c r="A6" s="46" t="s">
        <v>163</v>
      </c>
      <c r="B6" s="46"/>
      <c r="C6" s="46"/>
      <c r="D6" s="46"/>
      <c r="E6" s="46"/>
      <c r="F6" s="46"/>
    </row>
    <row r="7" spans="1:6" ht="74.25" customHeight="1">
      <c r="A7" s="37" t="s">
        <v>1</v>
      </c>
      <c r="B7" s="37" t="s">
        <v>0</v>
      </c>
      <c r="C7" s="38" t="s">
        <v>152</v>
      </c>
      <c r="D7" s="38" t="s">
        <v>107</v>
      </c>
      <c r="E7" s="38" t="s">
        <v>153</v>
      </c>
      <c r="F7" s="38" t="s">
        <v>164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9">
        <f>SUM(E9,E34)</f>
        <v>39967.8</v>
      </c>
      <c r="F8" s="39">
        <f>SUM(F9,F34)</f>
        <v>40527.3</v>
      </c>
    </row>
    <row r="9" spans="1:6" ht="24" customHeight="1">
      <c r="A9" s="7"/>
      <c r="B9" s="8" t="s">
        <v>131</v>
      </c>
      <c r="C9" s="18">
        <f>C10+C14+C22+C27</f>
        <v>29512.35</v>
      </c>
      <c r="D9" s="25">
        <f>D10+D14+D22+D27</f>
        <v>30455</v>
      </c>
      <c r="E9" s="39">
        <f>E10+E14+E22+E27</f>
        <v>32305</v>
      </c>
      <c r="F9" s="39">
        <f>F10+F14+F22+F27</f>
        <v>32820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9">
        <f>SUM(E11:E13)</f>
        <v>12255</v>
      </c>
      <c r="F10" s="39">
        <f>SUM(F11:F13)</f>
        <v>12620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5">
        <v>12255</v>
      </c>
      <c r="F11" s="35">
        <v>12620</v>
      </c>
    </row>
    <row r="12" spans="1:6" ht="111.75" customHeight="1">
      <c r="A12" s="3" t="s">
        <v>93</v>
      </c>
      <c r="B12" s="3" t="s">
        <v>20</v>
      </c>
      <c r="C12" s="16"/>
      <c r="D12" s="26"/>
      <c r="E12" s="35"/>
      <c r="F12" s="35"/>
    </row>
    <row r="13" spans="1:6" ht="47.25" customHeight="1">
      <c r="A13" s="3" t="s">
        <v>94</v>
      </c>
      <c r="B13" s="3" t="s">
        <v>19</v>
      </c>
      <c r="C13" s="16"/>
      <c r="D13" s="26"/>
      <c r="E13" s="35"/>
      <c r="F13" s="35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9">
        <f>SUM(E15:E21)</f>
        <v>2000</v>
      </c>
      <c r="F14" s="39">
        <f>SUM(F15:F21)</f>
        <v>2000</v>
      </c>
    </row>
    <row r="15" spans="1:6" ht="67.5" customHeight="1">
      <c r="A15" s="3" t="s">
        <v>127</v>
      </c>
      <c r="B15" s="3" t="s">
        <v>34</v>
      </c>
      <c r="C15" s="16">
        <v>828.05</v>
      </c>
      <c r="D15" s="26"/>
      <c r="E15" s="35"/>
      <c r="F15" s="35"/>
    </row>
    <row r="16" spans="1:6" ht="58.5" customHeight="1">
      <c r="A16" s="3" t="s">
        <v>128</v>
      </c>
      <c r="B16" s="3" t="s">
        <v>90</v>
      </c>
      <c r="C16" s="16">
        <v>7.97</v>
      </c>
      <c r="D16" s="26"/>
      <c r="E16" s="35"/>
      <c r="F16" s="35"/>
    </row>
    <row r="17" spans="1:6" ht="63.75" customHeight="1">
      <c r="A17" s="3" t="s">
        <v>132</v>
      </c>
      <c r="B17" s="3" t="s">
        <v>35</v>
      </c>
      <c r="C17" s="16">
        <v>1207.94</v>
      </c>
      <c r="D17" s="26">
        <v>1800</v>
      </c>
      <c r="E17" s="35">
        <v>2000</v>
      </c>
      <c r="F17" s="35">
        <v>2000</v>
      </c>
    </row>
    <row r="18" spans="1:6" ht="46.5" customHeight="1">
      <c r="A18" s="3" t="s">
        <v>133</v>
      </c>
      <c r="B18" s="3" t="s">
        <v>91</v>
      </c>
      <c r="C18" s="16">
        <v>-185.53</v>
      </c>
      <c r="D18" s="26"/>
      <c r="E18" s="35"/>
      <c r="F18" s="35"/>
    </row>
    <row r="19" spans="1:6" ht="15.75">
      <c r="A19" s="4"/>
      <c r="B19" s="2" t="s">
        <v>31</v>
      </c>
      <c r="C19" s="18"/>
      <c r="D19" s="25"/>
      <c r="E19" s="39"/>
      <c r="F19" s="39"/>
    </row>
    <row r="20" spans="1:6" ht="15.75">
      <c r="A20" s="3" t="s">
        <v>95</v>
      </c>
      <c r="B20" s="3" t="s">
        <v>31</v>
      </c>
      <c r="C20" s="16"/>
      <c r="D20" s="26"/>
      <c r="E20" s="35"/>
      <c r="F20" s="35"/>
    </row>
    <row r="21" spans="1:6" ht="31.5">
      <c r="A21" s="3" t="s">
        <v>96</v>
      </c>
      <c r="B21" s="3" t="s">
        <v>30</v>
      </c>
      <c r="C21" s="16"/>
      <c r="D21" s="26"/>
      <c r="E21" s="35"/>
      <c r="F21" s="35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9">
        <f>E23</f>
        <v>1050</v>
      </c>
      <c r="F22" s="39">
        <f>F23</f>
        <v>1100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5">
        <v>1050</v>
      </c>
      <c r="F23" s="35">
        <v>1100</v>
      </c>
    </row>
    <row r="24" spans="1:6" ht="15.75">
      <c r="A24" s="1" t="s">
        <v>66</v>
      </c>
      <c r="B24" s="2" t="s">
        <v>5</v>
      </c>
      <c r="C24" s="18"/>
      <c r="D24" s="25"/>
      <c r="E24" s="39"/>
      <c r="F24" s="39"/>
    </row>
    <row r="25" spans="1:6" ht="15.75">
      <c r="A25" s="3" t="s">
        <v>98</v>
      </c>
      <c r="B25" s="3" t="s">
        <v>4</v>
      </c>
      <c r="C25" s="16"/>
      <c r="D25" s="26"/>
      <c r="E25" s="35"/>
      <c r="F25" s="35"/>
    </row>
    <row r="26" spans="1:6" ht="15.75">
      <c r="A26" s="3" t="s">
        <v>99</v>
      </c>
      <c r="B26" s="3" t="s">
        <v>3</v>
      </c>
      <c r="C26" s="16"/>
      <c r="D26" s="26"/>
      <c r="E26" s="35"/>
      <c r="F26" s="35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40">
        <f>E28+E30</f>
        <v>17000</v>
      </c>
      <c r="F27" s="40">
        <f>F28+F30</f>
        <v>17100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5">
        <v>12500</v>
      </c>
      <c r="F28" s="35">
        <v>12500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5">
        <v>12500</v>
      </c>
      <c r="F29" s="35">
        <v>12500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5">
        <f>E31</f>
        <v>4500</v>
      </c>
      <c r="F30" s="35">
        <f>F31</f>
        <v>4600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5">
        <v>4500</v>
      </c>
      <c r="F31" s="35">
        <v>4600</v>
      </c>
    </row>
    <row r="32" spans="1:6" ht="15.75">
      <c r="A32" s="1" t="s">
        <v>55</v>
      </c>
      <c r="B32" s="2" t="s">
        <v>54</v>
      </c>
      <c r="C32" s="16"/>
      <c r="D32" s="26"/>
      <c r="E32" s="35"/>
      <c r="F32" s="35"/>
    </row>
    <row r="33" spans="1:6" ht="75.75" customHeight="1">
      <c r="A33" s="3" t="s">
        <v>53</v>
      </c>
      <c r="B33" s="3" t="s">
        <v>52</v>
      </c>
      <c r="C33" s="16"/>
      <c r="D33" s="26"/>
      <c r="E33" s="35"/>
      <c r="F33" s="35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9">
        <f>E35+E48+E64+E44+E55</f>
        <v>7662.8</v>
      </c>
      <c r="F34" s="39">
        <f>F35+F48+F64+F44+F55</f>
        <v>7707.3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9">
        <f>E37+E40+E43</f>
        <v>3412.8</v>
      </c>
      <c r="F35" s="39">
        <f>F37+F40+F43</f>
        <v>3457.3</v>
      </c>
    </row>
    <row r="36" spans="1:6" ht="57.75" customHeight="1">
      <c r="A36" s="3" t="s">
        <v>70</v>
      </c>
      <c r="B36" s="3" t="s">
        <v>49</v>
      </c>
      <c r="C36" s="16"/>
      <c r="D36" s="26"/>
      <c r="E36" s="35"/>
      <c r="F36" s="35"/>
    </row>
    <row r="37" spans="1:6" ht="76.5" customHeight="1">
      <c r="A37" s="3" t="s">
        <v>129</v>
      </c>
      <c r="B37" s="3" t="s">
        <v>33</v>
      </c>
      <c r="C37" s="16">
        <v>1901.21</v>
      </c>
      <c r="D37" s="26">
        <v>3000</v>
      </c>
      <c r="E37" s="35">
        <v>1800</v>
      </c>
      <c r="F37" s="35">
        <v>1800</v>
      </c>
    </row>
    <row r="38" spans="1:6" ht="80.25" customHeight="1">
      <c r="A38" s="3" t="s">
        <v>71</v>
      </c>
      <c r="B38" s="3" t="s">
        <v>32</v>
      </c>
      <c r="C38" s="16"/>
      <c r="D38" s="26"/>
      <c r="E38" s="35"/>
      <c r="F38" s="35"/>
    </row>
    <row r="39" spans="1:6" ht="67.5" customHeight="1">
      <c r="A39" s="3" t="s">
        <v>72</v>
      </c>
      <c r="B39" s="3" t="s">
        <v>37</v>
      </c>
      <c r="C39" s="16"/>
      <c r="D39" s="26"/>
      <c r="E39" s="35"/>
      <c r="F39" s="35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5">
        <v>1112.8</v>
      </c>
      <c r="F40" s="35">
        <v>1157.3</v>
      </c>
    </row>
    <row r="41" spans="1:6" ht="58.5" customHeight="1">
      <c r="A41" s="3" t="s">
        <v>74</v>
      </c>
      <c r="B41" s="3" t="s">
        <v>44</v>
      </c>
      <c r="C41" s="19"/>
      <c r="D41" s="27"/>
      <c r="E41" s="35"/>
      <c r="F41" s="35"/>
    </row>
    <row r="42" spans="1:6" ht="86.25" customHeight="1">
      <c r="A42" s="3" t="s">
        <v>75</v>
      </c>
      <c r="B42" s="3" t="s">
        <v>9</v>
      </c>
      <c r="C42" s="16"/>
      <c r="D42" s="26"/>
      <c r="E42" s="35"/>
      <c r="F42" s="35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5">
        <v>500</v>
      </c>
      <c r="F43" s="35">
        <v>500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9">
        <f>SUM(E45:E47)</f>
        <v>500</v>
      </c>
      <c r="F44" s="39">
        <f>SUM(F45:F47)</f>
        <v>500</v>
      </c>
    </row>
    <row r="45" spans="1:6" ht="31.5">
      <c r="A45" s="3" t="s">
        <v>77</v>
      </c>
      <c r="B45" s="3" t="s">
        <v>12</v>
      </c>
      <c r="C45" s="16"/>
      <c r="D45" s="26"/>
      <c r="E45" s="35"/>
      <c r="F45" s="35"/>
    </row>
    <row r="46" spans="1:6" ht="31.5">
      <c r="A46" s="3" t="s">
        <v>149</v>
      </c>
      <c r="B46" s="3" t="s">
        <v>150</v>
      </c>
      <c r="C46" s="16">
        <v>250</v>
      </c>
      <c r="D46" s="26">
        <v>100</v>
      </c>
      <c r="E46" s="35">
        <v>0</v>
      </c>
      <c r="F46" s="35">
        <v>0</v>
      </c>
    </row>
    <row r="47" spans="1:6" ht="15.75">
      <c r="A47" s="3" t="s">
        <v>78</v>
      </c>
      <c r="B47" s="3" t="s">
        <v>13</v>
      </c>
      <c r="C47" s="16"/>
      <c r="D47" s="26"/>
      <c r="E47" s="35">
        <v>500</v>
      </c>
      <c r="F47" s="35">
        <v>500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9">
        <f>E51+E52</f>
        <v>3500</v>
      </c>
      <c r="F48" s="39">
        <f>F51+F52</f>
        <v>3500</v>
      </c>
    </row>
    <row r="49" spans="1:6" ht="31.5">
      <c r="A49" s="3" t="s">
        <v>80</v>
      </c>
      <c r="B49" s="3" t="s">
        <v>41</v>
      </c>
      <c r="C49" s="16"/>
      <c r="D49" s="26"/>
      <c r="E49" s="35"/>
      <c r="F49" s="35"/>
    </row>
    <row r="50" spans="1:6" ht="53.25" customHeight="1">
      <c r="A50" s="3" t="s">
        <v>81</v>
      </c>
      <c r="B50" s="3" t="s">
        <v>39</v>
      </c>
      <c r="C50" s="16"/>
      <c r="D50" s="26"/>
      <c r="E50" s="35"/>
      <c r="F50" s="35"/>
    </row>
    <row r="51" spans="1:6" ht="52.5" customHeight="1">
      <c r="A51" s="3" t="s">
        <v>82</v>
      </c>
      <c r="B51" s="3" t="s">
        <v>38</v>
      </c>
      <c r="C51" s="16">
        <v>0</v>
      </c>
      <c r="D51" s="26">
        <v>1400</v>
      </c>
      <c r="E51" s="36">
        <v>1000</v>
      </c>
      <c r="F51" s="36">
        <v>1000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9">
        <f>SUM(E53:E54)</f>
        <v>2500</v>
      </c>
      <c r="F52" s="39">
        <f>SUM(F53:F54)</f>
        <v>2500</v>
      </c>
    </row>
    <row r="53" spans="1:6" ht="45" customHeight="1">
      <c r="A53" s="3" t="s">
        <v>130</v>
      </c>
      <c r="B53" s="3" t="s">
        <v>43</v>
      </c>
      <c r="C53" s="16"/>
      <c r="D53" s="26">
        <v>3400</v>
      </c>
      <c r="E53" s="36">
        <v>1500</v>
      </c>
      <c r="F53" s="36">
        <v>1500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5">
        <v>1000</v>
      </c>
      <c r="F54" s="35">
        <v>1000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9">
        <f>SUM(E56:E63)</f>
        <v>75</v>
      </c>
      <c r="F55" s="39">
        <f>SUM(F56:F63)</f>
        <v>75</v>
      </c>
    </row>
    <row r="56" spans="1:6" ht="49.5" customHeight="1">
      <c r="A56" s="3" t="s">
        <v>84</v>
      </c>
      <c r="B56" s="3" t="s">
        <v>47</v>
      </c>
      <c r="C56" s="19"/>
      <c r="D56" s="27"/>
      <c r="E56" s="35"/>
      <c r="F56" s="35"/>
    </row>
    <row r="57" spans="1:6" ht="61.5" customHeight="1">
      <c r="A57" s="3" t="s">
        <v>85</v>
      </c>
      <c r="B57" s="3" t="s">
        <v>48</v>
      </c>
      <c r="C57" s="19"/>
      <c r="D57" s="27"/>
      <c r="E57" s="35"/>
      <c r="F57" s="35"/>
    </row>
    <row r="58" spans="1:6" ht="83.25" customHeight="1">
      <c r="A58" s="3" t="s">
        <v>86</v>
      </c>
      <c r="B58" s="3" t="s">
        <v>14</v>
      </c>
      <c r="C58" s="19"/>
      <c r="D58" s="27"/>
      <c r="E58" s="35"/>
      <c r="F58" s="35"/>
    </row>
    <row r="59" spans="1:6" ht="63">
      <c r="A59" s="7" t="s">
        <v>158</v>
      </c>
      <c r="B59" s="3" t="s">
        <v>159</v>
      </c>
      <c r="C59" s="16"/>
      <c r="D59" s="26">
        <v>1</v>
      </c>
      <c r="E59" s="35">
        <v>0</v>
      </c>
      <c r="F59" s="35">
        <v>0</v>
      </c>
    </row>
    <row r="60" spans="1:6" ht="63">
      <c r="A60" s="7" t="s">
        <v>169</v>
      </c>
      <c r="B60" s="3" t="s">
        <v>170</v>
      </c>
      <c r="C60" s="16"/>
      <c r="D60" s="26">
        <v>1</v>
      </c>
      <c r="E60" s="35"/>
      <c r="F60" s="35"/>
    </row>
    <row r="61" spans="1:6" ht="78.75">
      <c r="A61" s="7" t="s">
        <v>171</v>
      </c>
      <c r="B61" s="7" t="s">
        <v>172</v>
      </c>
      <c r="C61" s="26"/>
      <c r="D61" s="26">
        <v>1</v>
      </c>
      <c r="E61" s="36">
        <v>60</v>
      </c>
      <c r="F61" s="36">
        <v>60</v>
      </c>
    </row>
    <row r="62" spans="1:6" ht="63">
      <c r="A62" s="7" t="s">
        <v>173</v>
      </c>
      <c r="B62" s="7" t="s">
        <v>174</v>
      </c>
      <c r="C62" s="26"/>
      <c r="D62" s="26">
        <v>1</v>
      </c>
      <c r="E62" s="36">
        <v>10</v>
      </c>
      <c r="F62" s="36">
        <v>10</v>
      </c>
    </row>
    <row r="63" spans="1:6" ht="47.25">
      <c r="A63" s="7" t="s">
        <v>175</v>
      </c>
      <c r="B63" s="7" t="s">
        <v>176</v>
      </c>
      <c r="C63" s="26"/>
      <c r="D63" s="26">
        <v>1</v>
      </c>
      <c r="E63" s="36">
        <v>5</v>
      </c>
      <c r="F63" s="36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9">
        <f>SUM(E65:E67)</f>
        <v>175</v>
      </c>
      <c r="F64" s="39">
        <f>SUM(F65:F67)</f>
        <v>175</v>
      </c>
    </row>
    <row r="65" spans="1:6" ht="31.5">
      <c r="A65" s="3" t="s">
        <v>88</v>
      </c>
      <c r="B65" s="3" t="s">
        <v>15</v>
      </c>
      <c r="C65" s="19"/>
      <c r="D65" s="27"/>
      <c r="E65" s="35"/>
      <c r="F65" s="35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5">
        <v>75</v>
      </c>
      <c r="F66" s="35">
        <v>75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5">
        <v>100</v>
      </c>
      <c r="F67" s="35">
        <v>100</v>
      </c>
    </row>
    <row r="68" spans="1:6" ht="15.75">
      <c r="A68" s="9" t="s">
        <v>89</v>
      </c>
      <c r="B68" s="10" t="s">
        <v>60</v>
      </c>
      <c r="C68" s="18"/>
      <c r="D68" s="25">
        <f>D69</f>
        <v>57324.188</v>
      </c>
      <c r="E68" s="39">
        <f>E69+E104</f>
        <v>120961.1501</v>
      </c>
      <c r="F68" s="39">
        <f>F69+F104</f>
        <v>99883.07</v>
      </c>
    </row>
    <row r="69" spans="1:6" ht="31.5">
      <c r="A69" s="1"/>
      <c r="B69" s="2" t="s">
        <v>59</v>
      </c>
      <c r="C69" s="18">
        <v>24693.85</v>
      </c>
      <c r="D69" s="25">
        <f>D70+D73+D74+D87+D90</f>
        <v>57324.188</v>
      </c>
      <c r="E69" s="39">
        <f>E70+E73+E74+E87+E90</f>
        <v>120761.1501</v>
      </c>
      <c r="F69" s="39">
        <f>F70+F73+F74+F87+F90</f>
        <v>99683.07</v>
      </c>
    </row>
    <row r="70" spans="1:6" ht="39" customHeight="1">
      <c r="A70" s="7" t="s">
        <v>177</v>
      </c>
      <c r="B70" s="7" t="s">
        <v>144</v>
      </c>
      <c r="C70" s="25">
        <v>7348.7</v>
      </c>
      <c r="D70" s="25">
        <f>SUM(D71:D73)</f>
        <v>19685.9</v>
      </c>
      <c r="E70" s="40">
        <f>SUM(E71:E73)</f>
        <v>11505.1</v>
      </c>
      <c r="F70" s="40">
        <f>SUM(F71:F73)</f>
        <v>11890.599999999999</v>
      </c>
    </row>
    <row r="71" spans="1:6" ht="34.5" customHeight="1">
      <c r="A71" s="7" t="s">
        <v>177</v>
      </c>
      <c r="B71" s="7" t="s">
        <v>145</v>
      </c>
      <c r="C71" s="26"/>
      <c r="D71" s="26">
        <v>5363.3</v>
      </c>
      <c r="E71" s="36">
        <v>4448</v>
      </c>
      <c r="F71" s="36">
        <v>4483.9</v>
      </c>
    </row>
    <row r="72" spans="1:6" ht="34.5" customHeight="1">
      <c r="A72" s="7" t="s">
        <v>177</v>
      </c>
      <c r="B72" s="7" t="s">
        <v>146</v>
      </c>
      <c r="C72" s="26"/>
      <c r="D72" s="26">
        <v>8117.1</v>
      </c>
      <c r="E72" s="36">
        <v>7057.1</v>
      </c>
      <c r="F72" s="36">
        <v>7406.7</v>
      </c>
    </row>
    <row r="73" spans="1:6" ht="38.25" customHeight="1">
      <c r="A73" s="7" t="s">
        <v>112</v>
      </c>
      <c r="B73" s="7" t="s">
        <v>51</v>
      </c>
      <c r="C73" s="26">
        <v>10615.5</v>
      </c>
      <c r="D73" s="26">
        <v>6205.5</v>
      </c>
      <c r="E73" s="36"/>
      <c r="F73" s="36"/>
    </row>
    <row r="74" spans="1:6" s="5" customFormat="1" ht="31.5">
      <c r="A74" s="1" t="s">
        <v>113</v>
      </c>
      <c r="B74" s="2" t="s">
        <v>7</v>
      </c>
      <c r="C74" s="18">
        <v>3468.81</v>
      </c>
      <c r="D74" s="25">
        <f>D75+D76+D77+D79</f>
        <v>15227</v>
      </c>
      <c r="E74" s="39">
        <f>SUM(E75:E86)</f>
        <v>107945.1301</v>
      </c>
      <c r="F74" s="39">
        <f>SUM(F75:F86)</f>
        <v>85883.75</v>
      </c>
    </row>
    <row r="75" spans="1:6" ht="39" customHeight="1">
      <c r="A75" s="3" t="s">
        <v>114</v>
      </c>
      <c r="B75" s="3" t="s">
        <v>6</v>
      </c>
      <c r="C75" s="16"/>
      <c r="D75" s="26"/>
      <c r="E75" s="35"/>
      <c r="F75" s="35"/>
    </row>
    <row r="76" spans="1:6" ht="50.25" customHeight="1">
      <c r="A76" s="3" t="s">
        <v>125</v>
      </c>
      <c r="B76" s="3" t="s">
        <v>126</v>
      </c>
      <c r="C76" s="16"/>
      <c r="D76" s="26">
        <v>8000</v>
      </c>
      <c r="E76" s="35"/>
      <c r="F76" s="35"/>
    </row>
    <row r="77" spans="1:6" ht="79.5" customHeight="1">
      <c r="A77" s="3" t="s">
        <v>115</v>
      </c>
      <c r="B77" s="3" t="s">
        <v>111</v>
      </c>
      <c r="C77" s="16">
        <v>829.6</v>
      </c>
      <c r="D77" s="26">
        <v>2468.4</v>
      </c>
      <c r="E77" s="35">
        <v>2175.0561</v>
      </c>
      <c r="F77" s="35">
        <v>0</v>
      </c>
    </row>
    <row r="78" spans="1:6" ht="52.5" customHeight="1">
      <c r="A78" s="3" t="s">
        <v>160</v>
      </c>
      <c r="B78" s="3" t="s">
        <v>161</v>
      </c>
      <c r="C78" s="16">
        <v>829.6</v>
      </c>
      <c r="D78" s="26">
        <v>2468.4</v>
      </c>
      <c r="E78" s="35">
        <v>1180.074</v>
      </c>
      <c r="F78" s="35">
        <v>0</v>
      </c>
    </row>
    <row r="79" spans="1:6" ht="41.25" customHeight="1">
      <c r="A79" s="3" t="s">
        <v>124</v>
      </c>
      <c r="B79" s="3" t="s">
        <v>141</v>
      </c>
      <c r="C79" s="16">
        <v>2639.21</v>
      </c>
      <c r="D79" s="26">
        <f>SUM(D80:D83)</f>
        <v>4758.6</v>
      </c>
      <c r="E79" s="35"/>
      <c r="F79" s="35"/>
    </row>
    <row r="80" spans="1:6" ht="42.75" customHeight="1">
      <c r="A80" s="3" t="s">
        <v>124</v>
      </c>
      <c r="B80" s="11" t="s">
        <v>142</v>
      </c>
      <c r="C80" s="16"/>
      <c r="D80" s="26">
        <v>1896.3</v>
      </c>
      <c r="E80" s="36"/>
      <c r="F80" s="35"/>
    </row>
    <row r="81" spans="1:6" ht="42" customHeight="1">
      <c r="A81" s="6" t="s">
        <v>116</v>
      </c>
      <c r="B81" s="11" t="s">
        <v>154</v>
      </c>
      <c r="C81" s="16"/>
      <c r="D81" s="26">
        <v>682.25</v>
      </c>
      <c r="E81" s="35"/>
      <c r="F81" s="35"/>
    </row>
    <row r="82" spans="1:6" ht="42" customHeight="1">
      <c r="A82" s="6" t="s">
        <v>124</v>
      </c>
      <c r="B82" s="11" t="s">
        <v>143</v>
      </c>
      <c r="C82" s="16"/>
      <c r="D82" s="26">
        <v>1151.25</v>
      </c>
      <c r="E82" s="35"/>
      <c r="F82" s="35"/>
    </row>
    <row r="83" spans="1:6" ht="42" customHeight="1">
      <c r="A83" s="6" t="s">
        <v>124</v>
      </c>
      <c r="B83" s="11" t="s">
        <v>155</v>
      </c>
      <c r="C83" s="16"/>
      <c r="D83" s="26">
        <v>1028.8</v>
      </c>
      <c r="E83" s="36"/>
      <c r="F83" s="41"/>
    </row>
    <row r="84" spans="1:6" ht="33.75" customHeight="1">
      <c r="A84" s="3" t="s">
        <v>124</v>
      </c>
      <c r="B84" s="11" t="s">
        <v>162</v>
      </c>
      <c r="C84" s="21"/>
      <c r="D84" s="14">
        <v>800</v>
      </c>
      <c r="E84" s="36">
        <v>4590</v>
      </c>
      <c r="F84" s="36">
        <v>0</v>
      </c>
    </row>
    <row r="85" spans="1:6" ht="33.75" customHeight="1">
      <c r="A85" s="3" t="s">
        <v>178</v>
      </c>
      <c r="B85" s="11" t="s">
        <v>179</v>
      </c>
      <c r="C85" s="21"/>
      <c r="D85" s="14">
        <v>800</v>
      </c>
      <c r="F85" s="36">
        <v>8241.75</v>
      </c>
    </row>
    <row r="86" spans="1:6" ht="33.75" customHeight="1">
      <c r="A86" s="3" t="s">
        <v>178</v>
      </c>
      <c r="B86" s="13" t="s">
        <v>180</v>
      </c>
      <c r="C86" s="21"/>
      <c r="D86" s="14">
        <v>800</v>
      </c>
      <c r="E86" s="36">
        <v>100000</v>
      </c>
      <c r="F86" s="36">
        <v>77642</v>
      </c>
    </row>
    <row r="87" spans="1:6" s="5" customFormat="1" ht="34.5" customHeight="1">
      <c r="A87" s="1" t="s">
        <v>117</v>
      </c>
      <c r="B87" s="2" t="s">
        <v>8</v>
      </c>
      <c r="C87" s="18">
        <v>255.4</v>
      </c>
      <c r="D87" s="25">
        <f>D88+D89</f>
        <v>281.82</v>
      </c>
      <c r="E87" s="40">
        <f>E88+E89</f>
        <v>300.91999999999996</v>
      </c>
      <c r="F87" s="42">
        <f>F88+F89</f>
        <v>300.91999999999996</v>
      </c>
    </row>
    <row r="88" spans="1:6" ht="51" customHeight="1">
      <c r="A88" s="3" t="s">
        <v>118</v>
      </c>
      <c r="B88" s="3" t="s">
        <v>148</v>
      </c>
      <c r="C88" s="16">
        <v>254.4</v>
      </c>
      <c r="D88" s="26">
        <v>278.3</v>
      </c>
      <c r="E88" s="36">
        <v>297.4</v>
      </c>
      <c r="F88" s="36">
        <v>297.4</v>
      </c>
    </row>
    <row r="89" spans="1:6" ht="48.75" customHeight="1">
      <c r="A89" s="7" t="s">
        <v>119</v>
      </c>
      <c r="B89" s="7" t="s">
        <v>102</v>
      </c>
      <c r="C89" s="26">
        <v>1</v>
      </c>
      <c r="D89" s="26">
        <v>3.52</v>
      </c>
      <c r="E89" s="36">
        <v>3.52</v>
      </c>
      <c r="F89" s="36">
        <v>3.52</v>
      </c>
    </row>
    <row r="90" spans="1:6" s="5" customFormat="1" ht="15.75">
      <c r="A90" s="1" t="s">
        <v>120</v>
      </c>
      <c r="B90" s="2" t="s">
        <v>24</v>
      </c>
      <c r="C90" s="18">
        <v>3005.45</v>
      </c>
      <c r="D90" s="25">
        <f>D92</f>
        <v>15923.968</v>
      </c>
      <c r="E90" s="40">
        <f>E92</f>
        <v>1010</v>
      </c>
      <c r="F90" s="40">
        <f>F92</f>
        <v>1607.8</v>
      </c>
    </row>
    <row r="91" spans="1:6" ht="63.75" customHeight="1">
      <c r="A91" s="3" t="s">
        <v>121</v>
      </c>
      <c r="B91" s="3" t="s">
        <v>23</v>
      </c>
      <c r="C91" s="16"/>
      <c r="D91" s="26"/>
      <c r="E91" s="36"/>
      <c r="F91" s="36"/>
    </row>
    <row r="92" spans="1:6" ht="33.75" customHeight="1">
      <c r="A92" s="3" t="s">
        <v>122</v>
      </c>
      <c r="B92" s="3" t="s">
        <v>134</v>
      </c>
      <c r="C92" s="20">
        <v>3005.45</v>
      </c>
      <c r="D92" s="28">
        <f>D93+D94+D95+D96+D97+D98+D99+D100+D101</f>
        <v>15923.968</v>
      </c>
      <c r="E92" s="36">
        <f>E93+E94+E95+E96+E97+E98+E99+E100+E101</f>
        <v>1010</v>
      </c>
      <c r="F92" s="36">
        <f>F93+F94+F95+F96+F97+F98+F99+F100+F101</f>
        <v>1607.8</v>
      </c>
    </row>
    <row r="93" spans="1:6" ht="33.75" customHeight="1">
      <c r="A93" s="3" t="s">
        <v>122</v>
      </c>
      <c r="B93" s="11" t="s">
        <v>135</v>
      </c>
      <c r="C93" s="21"/>
      <c r="D93" s="14">
        <v>420</v>
      </c>
      <c r="E93" s="36">
        <v>0</v>
      </c>
      <c r="F93" s="36">
        <v>0</v>
      </c>
    </row>
    <row r="94" spans="1:6" ht="33.75" customHeight="1">
      <c r="A94" s="3" t="s">
        <v>122</v>
      </c>
      <c r="B94" s="11" t="s">
        <v>136</v>
      </c>
      <c r="C94" s="21"/>
      <c r="D94" s="14">
        <v>800</v>
      </c>
      <c r="E94" s="36"/>
      <c r="F94" s="36"/>
    </row>
    <row r="95" spans="1:6" ht="33.75" customHeight="1">
      <c r="A95" s="3" t="s">
        <v>122</v>
      </c>
      <c r="B95" s="11" t="s">
        <v>137</v>
      </c>
      <c r="C95" s="21"/>
      <c r="D95" s="14">
        <v>20</v>
      </c>
      <c r="E95" s="36"/>
      <c r="F95" s="36"/>
    </row>
    <row r="96" spans="1:6" ht="33.75" customHeight="1">
      <c r="A96" s="3" t="s">
        <v>122</v>
      </c>
      <c r="B96" s="11" t="s">
        <v>138</v>
      </c>
      <c r="C96" s="21"/>
      <c r="D96" s="14">
        <v>9681.991</v>
      </c>
      <c r="E96" s="36">
        <v>1010</v>
      </c>
      <c r="F96" s="36">
        <v>785</v>
      </c>
    </row>
    <row r="97" spans="1:6" ht="33.75" customHeight="1">
      <c r="A97" s="3" t="s">
        <v>122</v>
      </c>
      <c r="B97" s="11" t="s">
        <v>140</v>
      </c>
      <c r="C97" s="22"/>
      <c r="D97" s="29">
        <v>34.65</v>
      </c>
      <c r="E97" s="36"/>
      <c r="F97" s="36"/>
    </row>
    <row r="98" spans="1:6" ht="33.75" customHeight="1" hidden="1">
      <c r="A98" s="3" t="s">
        <v>122</v>
      </c>
      <c r="B98" s="11" t="s">
        <v>139</v>
      </c>
      <c r="C98" s="21"/>
      <c r="D98" s="14"/>
      <c r="E98" s="36"/>
      <c r="F98" s="36"/>
    </row>
    <row r="99" spans="1:6" ht="33.75" customHeight="1">
      <c r="A99" s="3" t="s">
        <v>122</v>
      </c>
      <c r="B99" s="13" t="s">
        <v>147</v>
      </c>
      <c r="C99" s="21"/>
      <c r="D99" s="14">
        <v>2960.16</v>
      </c>
      <c r="E99" s="36"/>
      <c r="F99" s="36"/>
    </row>
    <row r="100" spans="1:6" ht="33.75" customHeight="1">
      <c r="A100" s="3" t="s">
        <v>122</v>
      </c>
      <c r="B100" s="13" t="s">
        <v>156</v>
      </c>
      <c r="C100" s="21"/>
      <c r="D100" s="14">
        <v>1848.967</v>
      </c>
      <c r="E100" s="36">
        <v>0</v>
      </c>
      <c r="F100" s="36">
        <v>822.8</v>
      </c>
    </row>
    <row r="101" spans="1:6" ht="33.75" customHeight="1">
      <c r="A101" s="3" t="s">
        <v>122</v>
      </c>
      <c r="B101" s="13" t="s">
        <v>151</v>
      </c>
      <c r="C101" s="21"/>
      <c r="D101" s="14">
        <v>158.2</v>
      </c>
      <c r="E101" s="36"/>
      <c r="F101" s="36"/>
    </row>
    <row r="102" spans="1:6" ht="51.75" customHeight="1">
      <c r="A102" s="1" t="s">
        <v>58</v>
      </c>
      <c r="B102" s="2" t="s">
        <v>57</v>
      </c>
      <c r="C102" s="19"/>
      <c r="D102" s="27"/>
      <c r="E102" s="36"/>
      <c r="F102" s="36"/>
    </row>
    <row r="103" spans="1:6" ht="47.25" customHeight="1">
      <c r="A103" s="7" t="s">
        <v>123</v>
      </c>
      <c r="B103" s="7" t="s">
        <v>56</v>
      </c>
      <c r="C103" s="19"/>
      <c r="D103" s="27"/>
      <c r="E103" s="35"/>
      <c r="F103" s="35"/>
    </row>
    <row r="104" spans="1:6" ht="51.75" customHeight="1">
      <c r="A104" s="32" t="s">
        <v>165</v>
      </c>
      <c r="B104" s="33" t="s">
        <v>166</v>
      </c>
      <c r="C104" s="34"/>
      <c r="D104" s="34"/>
      <c r="E104" s="43">
        <f>E105</f>
        <v>200</v>
      </c>
      <c r="F104" s="43">
        <f>F105</f>
        <v>200</v>
      </c>
    </row>
    <row r="105" spans="1:6" ht="47.25" customHeight="1">
      <c r="A105" s="3" t="s">
        <v>168</v>
      </c>
      <c r="B105" s="3" t="s">
        <v>167</v>
      </c>
      <c r="C105" s="19"/>
      <c r="D105" s="27"/>
      <c r="E105" s="35">
        <v>200</v>
      </c>
      <c r="F105" s="35">
        <v>200</v>
      </c>
    </row>
    <row r="106" spans="1:6" ht="22.5" customHeight="1">
      <c r="A106" s="7"/>
      <c r="B106" s="12" t="s">
        <v>50</v>
      </c>
      <c r="C106" s="23">
        <f>SUM(C8,C69,C55)</f>
        <v>54206.2</v>
      </c>
      <c r="D106" s="30">
        <f>SUM(D8,D69,D55)</f>
        <v>99036.688</v>
      </c>
      <c r="E106" s="44">
        <f>E8+E68</f>
        <v>160928.95010000002</v>
      </c>
      <c r="F106" s="44">
        <f>F8+F68</f>
        <v>140410.37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2020-12-17T07:21:31Z</cp:lastPrinted>
  <dcterms:created xsi:type="dcterms:W3CDTF">2015-07-21T13:23:07Z</dcterms:created>
  <dcterms:modified xsi:type="dcterms:W3CDTF">2021-04-14T06:12:18Z</dcterms:modified>
  <cp:category/>
  <cp:version/>
  <cp:contentType/>
  <cp:contentStatus/>
</cp:coreProperties>
</file>