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<sst xmlns="http://schemas.openxmlformats.org/spreadsheetml/2006/main" count="221" uniqueCount="198">
  <si>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</si>
  <si>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</si>
  <si>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</si>
  <si>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</si>
  <si>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</si>
  <si>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</si>
  <si>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</si>
  <si>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</si>
  <si>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</si>
  <si>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</si>
  <si>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</si>
  <si>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</si>
  <si>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</si>
  <si>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</si>
  <si>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</si>
  <si>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</si>
  <si>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</si>
  <si>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</si>
  <si>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</si>
  <si>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</si>
  <si>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</si>
  <si>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</si>
  <si>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</si>
  <si>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</si>
  <si>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</si>
  <si>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</si>
  <si>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</si>
  <si>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</si>
  <si>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</si>
  <si>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</si>
  <si>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</si>
  <si>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</si>
  <si>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</si>
  <si>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</si>
  <si>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</si>
  <si>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</si>
  <si>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</si>
  <si>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</si>
  <si>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</si>
  <si>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</si>
  <si>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</si>
  <si>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</si>
  <si>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</si>
  <si>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</si>
  <si>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</si>
  <si>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</si>
  <si>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</si>
  <si>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</si>
  <si>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</si>
  <si>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</si>
  <si>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</si>
  <si>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</si>
  <si>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</si>
  <si>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</si>
  <si>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</si>
  <si>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</si>
  <si>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</si>
  <si>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</si>
  <si>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</si>
  <si>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</si>
  <si>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</si>
  <si>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</si>
  <si>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</si>
  <si>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</si>
  <si>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</si>
  <si>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</si>
  <si>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</si>
  <si>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</si>
  <si>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</si>
  <si>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</si>
  <si>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</si>
  <si>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</si>
  <si>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</si>
  <si>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</si>
  <si>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</si>
  <si>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</si>
  <si>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</si>
  <si>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</si>
  <si>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</si>
  <si>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</si>
  <si>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</si>
  <si>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</si>
  <si>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</si>
  <si>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</si>
  <si>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</si>
  <si>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</si>
  <si>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</si>
  <si>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</si>
  <si>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</si>
  <si>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</si>
  <si>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</si>
  <si>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</si>
  <si>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</si>
  <si>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</si>
  <si>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</si>
  <si>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</si>
  <si>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</si>
  <si>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</si>
  <si>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</si>
  <si>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</si>
  <si>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</si>
  <si>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</si>
  <si>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</si>
  <si>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</si>
  <si>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</si>
  <si>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</si>
  <si>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</si>
  <si>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</si>
  <si>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</si>
  <si>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</si>
  <si>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</si>
  <si>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</si>
  <si>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</si>
  <si>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</si>
  <si>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</si>
  <si>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</si>
  <si>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</si>
  <si>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</si>
  <si>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</si>
  <si>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</si>
  <si>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</si>
  <si>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</si>
  <si>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</si>
  <si>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</si>
  <si>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</si>
  <si>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</si>
  <si>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</si>
  <si>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</si>
  <si>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</si>
  <si>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</si>
  <si>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</si>
  <si>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</si>
  <si>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</si>
  <si>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</si>
  <si>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</si>
  <si>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</si>
  <si>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</si>
  <si>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</si>
  <si>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</si>
  <si>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</si>
  <si>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</si>
  <si>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</si>
  <si>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</si>
  <si>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</si>
  <si>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</si>
  <si>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</si>
  <si>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</si>
  <si>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</si>
  <si>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</si>
  <si>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</si>
  <si>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</si>
  <si>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</si>
  <si>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</si>
  <si>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</si>
  <si>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</si>
  <si>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</si>
  <si>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</si>
  <si>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</si>
  <si>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</si>
  <si>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</si>
  <si>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</si>
  <si>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</si>
  <si>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</si>
  <si>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</si>
  <si>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</si>
  <si>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</si>
  <si>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</si>
  <si>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</si>
  <si>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</si>
  <si>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</si>
  <si>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</si>
  <si>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</si>
  <si>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</si>
  <si>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</si>
  <si>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</si>
  <si>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</si>
  <si>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</si>
  <si>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</si>
  <si>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</si>
  <si>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</si>
  <si>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</si>
  <si>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 xml:space="preserve">    2022 год          (тыс. руб.)   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</si>
  <si>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</si>
  <si>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</si>
  <si>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2022</t>
    </r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</si>
  <si>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</si>
  <si>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</si>
  <si>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</si>
  <si>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</si>
  <si>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</si>
  <si>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 (конкурсные)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</si>
  <si>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</si>
  <si>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</si>
  <si>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</si>
  <si>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</si>
  <si>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МБТ на основании достигнутых значений показ. деят. глав администраций гор.и сельск. поселений ГМР за 2021 год</t>
  </si>
  <si>
    <t xml:space="preserve"> к решению совета депутатов МО Таицкое городское поселение</t>
  </si>
  <si>
    <t>от _______________ 2022 года № 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</si>
</sst>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5" fillId="4" borderId="10" xfId="33" applyNumberFormat="1" applyFont="1" applyFill="1" applyBorder="1" applyAlignment="1">
      <alignment horizontal="lef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showGridLines="0"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5" t="s">
        <v>148</v>
      </c>
      <c r="B1" s="76"/>
      <c r="C1" s="76"/>
      <c r="D1" s="76"/>
      <c r="E1" s="76"/>
    </row>
    <row r="2" spans="1:5" ht="15">
      <c r="A2" s="75" t="s">
        <v>196</v>
      </c>
      <c r="B2" s="75"/>
      <c r="C2" s="75"/>
      <c r="D2" s="75"/>
      <c r="E2" s="75"/>
    </row>
    <row r="3" spans="1:5" ht="15">
      <c r="A3" s="75" t="s">
        <v>197</v>
      </c>
      <c r="B3" s="75"/>
      <c r="C3" s="75"/>
      <c r="D3" s="75"/>
      <c r="E3" s="75"/>
    </row>
    <row r="5" spans="1:5" ht="36.75" customHeight="1">
      <c r="A5" s="74" t="s">
        <v>184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144</v>
      </c>
      <c r="D6" s="24" t="s">
        <v>103</v>
      </c>
      <c r="E6" s="5" t="s">
        <v>181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8">
        <f>E8+E31+E33</f>
        <v>53513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9">
        <f>E9+E13+E18+E21+E23+E26</f>
        <v>41500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0">
        <f>SUM(E10:E12)</f>
        <v>16000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1">
        <v>16000</v>
      </c>
    </row>
    <row r="11" spans="1:5" ht="111.75" customHeight="1">
      <c r="A11" s="3" t="s">
        <v>90</v>
      </c>
      <c r="B11" s="3" t="s">
        <v>19</v>
      </c>
      <c r="C11" s="15"/>
      <c r="D11" s="26"/>
      <c r="E11" s="61"/>
    </row>
    <row r="12" spans="1:5" ht="47.25" customHeight="1">
      <c r="A12" s="3" t="s">
        <v>91</v>
      </c>
      <c r="B12" s="3" t="s">
        <v>18</v>
      </c>
      <c r="C12" s="15"/>
      <c r="D12" s="26"/>
      <c r="E12" s="61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0">
        <f>SUM(E14:E17)</f>
        <v>3000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1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1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1">
        <v>3000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1"/>
    </row>
    <row r="18" spans="1:5" ht="15.75">
      <c r="A18" s="45"/>
      <c r="B18" s="40" t="s">
        <v>30</v>
      </c>
      <c r="C18" s="42"/>
      <c r="D18" s="42"/>
      <c r="E18" s="60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1"/>
    </row>
    <row r="20" spans="1:5" ht="31.5">
      <c r="A20" s="3" t="s">
        <v>93</v>
      </c>
      <c r="B20" s="3" t="s">
        <v>29</v>
      </c>
      <c r="C20" s="15"/>
      <c r="D20" s="26"/>
      <c r="E20" s="61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0">
        <f>E22</f>
        <v>1400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1">
        <v>1400</v>
      </c>
    </row>
    <row r="23" spans="1:5" ht="15.75">
      <c r="A23" s="44" t="s">
        <v>65</v>
      </c>
      <c r="B23" s="40" t="s">
        <v>5</v>
      </c>
      <c r="C23" s="42"/>
      <c r="D23" s="42"/>
      <c r="E23" s="60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1"/>
    </row>
    <row r="25" spans="1:5" ht="15.75">
      <c r="A25" s="3" t="s">
        <v>96</v>
      </c>
      <c r="B25" s="3" t="s">
        <v>3</v>
      </c>
      <c r="C25" s="15"/>
      <c r="D25" s="26"/>
      <c r="E25" s="61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0">
        <f>E27+E29</f>
        <v>21100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1">
        <f>E28</f>
        <v>11700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1">
        <v>11700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1">
        <v>9400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1">
        <v>9400</v>
      </c>
    </row>
    <row r="31" spans="1:5" ht="15.75">
      <c r="A31" s="47" t="s">
        <v>54</v>
      </c>
      <c r="B31" s="48" t="s">
        <v>53</v>
      </c>
      <c r="C31" s="49"/>
      <c r="D31" s="49"/>
      <c r="E31" s="62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1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9">
        <f>E34+E47+E43+E54+E63</f>
        <v>12013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3">
        <f>SUM(E35:E42)</f>
        <v>5453</v>
      </c>
    </row>
    <row r="35" spans="1:5" ht="57.75" customHeight="1">
      <c r="A35" s="3" t="s">
        <v>69</v>
      </c>
      <c r="B35" s="3" t="s">
        <v>48</v>
      </c>
      <c r="C35" s="15"/>
      <c r="D35" s="26"/>
      <c r="E35" s="61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1">
        <v>3860</v>
      </c>
    </row>
    <row r="37" spans="1:5" ht="80.25" customHeight="1">
      <c r="A37" s="3" t="s">
        <v>70</v>
      </c>
      <c r="B37" s="3" t="s">
        <v>31</v>
      </c>
      <c r="C37" s="15"/>
      <c r="D37" s="26"/>
      <c r="E37" s="61"/>
    </row>
    <row r="38" spans="1:5" ht="67.5" customHeight="1">
      <c r="A38" s="3" t="s">
        <v>71</v>
      </c>
      <c r="B38" s="3" t="s">
        <v>36</v>
      </c>
      <c r="C38" s="15"/>
      <c r="D38" s="26"/>
      <c r="E38" s="61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4">
        <v>993</v>
      </c>
    </row>
    <row r="40" spans="1:5" ht="58.5" customHeight="1">
      <c r="A40" s="3" t="s">
        <v>73</v>
      </c>
      <c r="B40" s="3" t="s">
        <v>43</v>
      </c>
      <c r="C40" s="19"/>
      <c r="D40" s="27"/>
      <c r="E40" s="61"/>
    </row>
    <row r="41" spans="1:5" ht="86.25" customHeight="1">
      <c r="A41" s="3" t="s">
        <v>74</v>
      </c>
      <c r="B41" s="3" t="s">
        <v>9</v>
      </c>
      <c r="C41" s="15"/>
      <c r="D41" s="26"/>
      <c r="E41" s="61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1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0">
        <f>SUM(E44:E46)</f>
        <v>1660</v>
      </c>
    </row>
    <row r="44" spans="1:5" ht="31.5">
      <c r="A44" s="3" t="s">
        <v>76</v>
      </c>
      <c r="B44" s="3" t="s">
        <v>12</v>
      </c>
      <c r="C44" s="15"/>
      <c r="D44" s="26"/>
      <c r="E44" s="61"/>
    </row>
    <row r="45" spans="1:5" ht="31.5">
      <c r="A45" s="3" t="s">
        <v>141</v>
      </c>
      <c r="B45" s="3" t="s">
        <v>142</v>
      </c>
      <c r="C45" s="15">
        <v>250</v>
      </c>
      <c r="D45" s="26">
        <v>100</v>
      </c>
      <c r="E45" s="61">
        <v>0</v>
      </c>
    </row>
    <row r="46" spans="1:5" ht="31.5">
      <c r="A46" s="9" t="s">
        <v>77</v>
      </c>
      <c r="B46" s="9" t="s">
        <v>13</v>
      </c>
      <c r="C46" s="26"/>
      <c r="D46" s="26"/>
      <c r="E46" s="64">
        <v>1660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0">
        <f>E49+E51</f>
        <v>4500</v>
      </c>
    </row>
    <row r="48" spans="1:5" ht="31.5">
      <c r="A48" s="3" t="s">
        <v>79</v>
      </c>
      <c r="B48" s="3" t="s">
        <v>40</v>
      </c>
      <c r="C48" s="15"/>
      <c r="D48" s="26"/>
      <c r="E48" s="61">
        <v>0</v>
      </c>
    </row>
    <row r="49" spans="1:5" ht="94.5">
      <c r="A49" s="3" t="s">
        <v>80</v>
      </c>
      <c r="B49" s="3" t="s">
        <v>38</v>
      </c>
      <c r="C49" s="15"/>
      <c r="D49" s="26"/>
      <c r="E49" s="61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4">
        <v>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8">
        <f>SUM(E52:E53)</f>
        <v>4500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4">
        <v>4500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1">
        <v>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0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1"/>
    </row>
    <row r="56" spans="1:5" ht="61.5" customHeight="1">
      <c r="A56" s="3" t="s">
        <v>84</v>
      </c>
      <c r="B56" s="3" t="s">
        <v>47</v>
      </c>
      <c r="C56" s="19"/>
      <c r="D56" s="27"/>
      <c r="E56" s="61"/>
    </row>
    <row r="57" spans="1:5" ht="83.25" customHeight="1">
      <c r="A57" s="3" t="s">
        <v>85</v>
      </c>
      <c r="B57" s="3" t="s">
        <v>14</v>
      </c>
      <c r="C57" s="19"/>
      <c r="D57" s="27"/>
      <c r="E57" s="61"/>
    </row>
    <row r="58" spans="1:5" ht="63">
      <c r="A58" s="9" t="s">
        <v>150</v>
      </c>
      <c r="B58" s="3" t="s">
        <v>151</v>
      </c>
      <c r="C58" s="15"/>
      <c r="D58" s="26">
        <v>1</v>
      </c>
      <c r="E58" s="61">
        <v>400</v>
      </c>
    </row>
    <row r="59" spans="1:5" ht="78.75">
      <c r="A59" s="9" t="s">
        <v>152</v>
      </c>
      <c r="B59" s="3" t="s">
        <v>153</v>
      </c>
      <c r="C59" s="15"/>
      <c r="D59" s="26">
        <v>1</v>
      </c>
      <c r="E59" s="61">
        <v>0</v>
      </c>
    </row>
    <row r="60" spans="1:5" ht="78.75">
      <c r="A60" s="9" t="s">
        <v>154</v>
      </c>
      <c r="B60" s="9" t="s">
        <v>155</v>
      </c>
      <c r="C60" s="26"/>
      <c r="D60" s="26">
        <v>1</v>
      </c>
      <c r="E60" s="64">
        <v>0</v>
      </c>
    </row>
    <row r="61" spans="1:5" ht="78.75">
      <c r="A61" s="9" t="s">
        <v>156</v>
      </c>
      <c r="B61" s="9" t="s">
        <v>157</v>
      </c>
      <c r="C61" s="26"/>
      <c r="D61" s="26">
        <v>1</v>
      </c>
      <c r="E61" s="64">
        <v>0</v>
      </c>
    </row>
    <row r="62" spans="1:5" ht="47.25">
      <c r="A62" s="9" t="s">
        <v>158</v>
      </c>
      <c r="B62" s="9" t="s">
        <v>159</v>
      </c>
      <c r="C62" s="26"/>
      <c r="D62" s="26">
        <v>1</v>
      </c>
      <c r="E62" s="64">
        <v>0</v>
      </c>
    </row>
    <row r="63" spans="1:5" ht="15.75">
      <c r="A63" s="39" t="s">
        <v>164</v>
      </c>
      <c r="B63" s="40" t="s">
        <v>11</v>
      </c>
      <c r="C63" s="41"/>
      <c r="D63" s="41"/>
      <c r="E63" s="60">
        <f>E64+E65+E66</f>
        <v>0</v>
      </c>
    </row>
    <row r="64" spans="1:5" ht="31.5">
      <c r="A64" s="9" t="s">
        <v>165</v>
      </c>
      <c r="B64" s="3" t="s">
        <v>166</v>
      </c>
      <c r="C64" s="15"/>
      <c r="D64" s="26"/>
      <c r="E64" s="61"/>
    </row>
    <row r="65" spans="1:5" ht="15.75">
      <c r="A65" s="9" t="s">
        <v>167</v>
      </c>
      <c r="B65" s="3" t="s">
        <v>10</v>
      </c>
      <c r="C65" s="15"/>
      <c r="D65" s="26"/>
      <c r="E65" s="61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1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5">
        <f>E68+E113</f>
        <v>170896.54810999997</v>
      </c>
    </row>
    <row r="68" spans="1:5" ht="31.5">
      <c r="A68" s="1"/>
      <c r="B68" s="2" t="s">
        <v>58</v>
      </c>
      <c r="C68" s="18">
        <v>24693.85</v>
      </c>
      <c r="D68" s="25">
        <f>D69+D72+D73+D91+D95</f>
        <v>57324.188</v>
      </c>
      <c r="E68" s="58">
        <f>E69+E73+E91+E95</f>
        <v>170786.24811</v>
      </c>
    </row>
    <row r="69" spans="1:5" ht="39" customHeight="1">
      <c r="A69" s="34" t="s">
        <v>173</v>
      </c>
      <c r="B69" s="34" t="s">
        <v>139</v>
      </c>
      <c r="C69" s="54">
        <v>7348.7</v>
      </c>
      <c r="D69" s="54">
        <f>SUM(D70:D72)</f>
        <v>19685.9</v>
      </c>
      <c r="E69" s="66">
        <f>SUM(E70:E72)</f>
        <v>9703.6</v>
      </c>
    </row>
    <row r="70" spans="1:5" ht="34.5" customHeight="1">
      <c r="A70" s="56" t="s">
        <v>173</v>
      </c>
      <c r="B70" s="56" t="s">
        <v>140</v>
      </c>
      <c r="C70" s="57"/>
      <c r="D70" s="57">
        <v>5363.3</v>
      </c>
      <c r="E70" s="64">
        <v>4762.3</v>
      </c>
    </row>
    <row r="71" spans="1:5" ht="34.5" customHeight="1">
      <c r="A71" s="56" t="s">
        <v>173</v>
      </c>
      <c r="B71" s="56" t="s">
        <v>149</v>
      </c>
      <c r="C71" s="57"/>
      <c r="D71" s="57">
        <v>8117.1</v>
      </c>
      <c r="E71" s="64">
        <v>4941.3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1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15227</v>
      </c>
      <c r="E73" s="66">
        <f>E74+E75+E76+E78+E89+E77</f>
        <v>150381.76251</v>
      </c>
    </row>
    <row r="74" spans="1:5" ht="39" customHeight="1">
      <c r="A74" s="3" t="s">
        <v>110</v>
      </c>
      <c r="B74" s="3" t="s">
        <v>6</v>
      </c>
      <c r="C74" s="15"/>
      <c r="D74" s="26"/>
      <c r="E74" s="61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1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1">
        <v>0</v>
      </c>
    </row>
    <row r="77" spans="1:5" ht="157.5">
      <c r="A77" s="3" t="s">
        <v>111</v>
      </c>
      <c r="B77" s="3" t="s">
        <v>180</v>
      </c>
      <c r="C77" s="15">
        <v>829.6</v>
      </c>
      <c r="D77" s="26">
        <v>2468.4</v>
      </c>
      <c r="E77" s="61">
        <v>0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SUM(D79:D82)</f>
        <v>4758.6</v>
      </c>
      <c r="E78" s="61">
        <f>E79+E80+E81+E82+E83+E84+E89+E90+E85+E86+E87+E88</f>
        <v>150381.76251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4">
        <v>1524.6</v>
      </c>
    </row>
    <row r="80" spans="1:5" ht="42" customHeight="1">
      <c r="A80" s="7" t="s">
        <v>112</v>
      </c>
      <c r="B80" s="11" t="s">
        <v>145</v>
      </c>
      <c r="C80" s="15"/>
      <c r="D80" s="26">
        <v>682.25</v>
      </c>
      <c r="E80" s="64">
        <v>682.3</v>
      </c>
    </row>
    <row r="81" spans="1:5" ht="42" customHeight="1">
      <c r="A81" s="9" t="s">
        <v>169</v>
      </c>
      <c r="B81" s="11" t="s">
        <v>187</v>
      </c>
      <c r="C81" s="15"/>
      <c r="D81" s="26">
        <v>1151.25</v>
      </c>
      <c r="E81" s="64">
        <v>2119.30807</v>
      </c>
    </row>
    <row r="82" spans="1:5" ht="42" customHeight="1">
      <c r="A82" s="7" t="s">
        <v>120</v>
      </c>
      <c r="B82" s="11" t="s">
        <v>146</v>
      </c>
      <c r="C82" s="15"/>
      <c r="D82" s="26">
        <v>1028.8</v>
      </c>
      <c r="E82" s="64">
        <v>1054.9</v>
      </c>
    </row>
    <row r="83" spans="1:5" ht="33.75" customHeight="1">
      <c r="A83" s="3" t="s">
        <v>120</v>
      </c>
      <c r="B83" s="11" t="s">
        <v>168</v>
      </c>
      <c r="C83" s="21"/>
      <c r="D83" s="14">
        <v>800</v>
      </c>
      <c r="E83" s="61">
        <v>1200</v>
      </c>
    </row>
    <row r="84" spans="1:5" ht="33.75" customHeight="1">
      <c r="A84" s="3" t="s">
        <v>120</v>
      </c>
      <c r="B84" s="11" t="s">
        <v>172</v>
      </c>
      <c r="C84" s="21"/>
      <c r="D84" s="14">
        <v>800</v>
      </c>
      <c r="E84" s="61">
        <v>2514.1</v>
      </c>
    </row>
    <row r="85" spans="1:5" ht="33.75" customHeight="1">
      <c r="A85" s="3" t="s">
        <v>178</v>
      </c>
      <c r="B85" s="11" t="s">
        <v>183</v>
      </c>
      <c r="C85" s="21"/>
      <c r="D85" s="14">
        <v>800</v>
      </c>
      <c r="E85" s="61">
        <v>0</v>
      </c>
    </row>
    <row r="86" spans="1:5" ht="33.75" customHeight="1">
      <c r="A86" s="3" t="s">
        <v>179</v>
      </c>
      <c r="B86" s="13" t="s">
        <v>185</v>
      </c>
      <c r="C86" s="21"/>
      <c r="D86" s="14">
        <v>800</v>
      </c>
      <c r="E86" s="61">
        <v>90000</v>
      </c>
    </row>
    <row r="87" spans="1:5" s="72" customFormat="1" ht="33.75" customHeight="1">
      <c r="A87" s="69" t="s">
        <v>188</v>
      </c>
      <c r="B87" s="70" t="s">
        <v>189</v>
      </c>
      <c r="C87" s="21"/>
      <c r="D87" s="14">
        <v>800</v>
      </c>
      <c r="E87" s="71">
        <v>8998.81555</v>
      </c>
    </row>
    <row r="88" spans="1:5" s="72" customFormat="1" ht="45">
      <c r="A88" s="3" t="s">
        <v>191</v>
      </c>
      <c r="B88" s="70" t="s">
        <v>190</v>
      </c>
      <c r="C88" s="21"/>
      <c r="D88" s="14"/>
      <c r="E88" s="71">
        <v>42287.73889</v>
      </c>
    </row>
    <row r="89" spans="1:5" ht="15.75">
      <c r="A89" s="9" t="s">
        <v>160</v>
      </c>
      <c r="B89" s="32" t="s">
        <v>161</v>
      </c>
      <c r="C89" s="15"/>
      <c r="D89" s="26"/>
      <c r="E89" s="61">
        <v>0</v>
      </c>
    </row>
    <row r="90" spans="1:5" ht="31.5">
      <c r="A90" s="3" t="s">
        <v>170</v>
      </c>
      <c r="B90" s="3" t="s">
        <v>171</v>
      </c>
      <c r="C90" s="15"/>
      <c r="D90" s="26"/>
      <c r="E90" s="61">
        <v>0</v>
      </c>
    </row>
    <row r="91" spans="1:5" s="4" customFormat="1" ht="34.5" customHeight="1">
      <c r="A91" s="52" t="s">
        <v>113</v>
      </c>
      <c r="B91" s="53" t="s">
        <v>8</v>
      </c>
      <c r="C91" s="54">
        <v>255.4</v>
      </c>
      <c r="D91" s="54">
        <f>D92+D93</f>
        <v>281.82</v>
      </c>
      <c r="E91" s="66">
        <f>E92+E93+E94</f>
        <v>303.12</v>
      </c>
    </row>
    <row r="92" spans="1:5" ht="51" customHeight="1">
      <c r="A92" s="9" t="s">
        <v>114</v>
      </c>
      <c r="B92" s="9" t="s">
        <v>182</v>
      </c>
      <c r="C92" s="26">
        <v>254.4</v>
      </c>
      <c r="D92" s="26">
        <v>278.3</v>
      </c>
      <c r="E92" s="64">
        <v>299.6</v>
      </c>
    </row>
    <row r="93" spans="1:5" ht="48.75" customHeight="1">
      <c r="A93" s="9" t="s">
        <v>115</v>
      </c>
      <c r="B93" s="9" t="s">
        <v>99</v>
      </c>
      <c r="C93" s="26">
        <v>1</v>
      </c>
      <c r="D93" s="26">
        <v>3.52</v>
      </c>
      <c r="E93" s="64">
        <v>3.52</v>
      </c>
    </row>
    <row r="94" spans="1:5" ht="31.5">
      <c r="A94" s="9" t="s">
        <v>162</v>
      </c>
      <c r="B94" s="3" t="s">
        <v>163</v>
      </c>
      <c r="C94" s="15"/>
      <c r="D94" s="26"/>
      <c r="E94" s="61">
        <v>0</v>
      </c>
    </row>
    <row r="95" spans="1:5" s="4" customFormat="1" ht="15.75">
      <c r="A95" s="52" t="s">
        <v>116</v>
      </c>
      <c r="B95" s="53" t="s">
        <v>23</v>
      </c>
      <c r="C95" s="54">
        <v>3005.45</v>
      </c>
      <c r="D95" s="54">
        <f>D97</f>
        <v>15923.968</v>
      </c>
      <c r="E95" s="66">
        <f>E97</f>
        <v>10397.765599999999</v>
      </c>
    </row>
    <row r="96" spans="1:5" ht="63.75" customHeight="1">
      <c r="A96" s="3" t="s">
        <v>117</v>
      </c>
      <c r="B96" s="3" t="s">
        <v>22</v>
      </c>
      <c r="C96" s="15"/>
      <c r="D96" s="26"/>
      <c r="E96" s="61"/>
    </row>
    <row r="97" spans="1:5" ht="33.75" customHeight="1">
      <c r="A97" s="3" t="s">
        <v>118</v>
      </c>
      <c r="B97" s="3" t="s">
        <v>130</v>
      </c>
      <c r="C97" s="20">
        <v>3005.45</v>
      </c>
      <c r="D97" s="28">
        <f>D98+D99+D100+D101+D102+D103+D104+D105+D106</f>
        <v>15923.968</v>
      </c>
      <c r="E97" s="64">
        <f>E98+E99+E100+E101+E102+E103+E104+E105+E106+E107+E108+E109+E110</f>
        <v>10397.765599999999</v>
      </c>
    </row>
    <row r="98" spans="1:5" ht="33.75" customHeight="1">
      <c r="A98" s="3" t="s">
        <v>118</v>
      </c>
      <c r="B98" s="11" t="s">
        <v>131</v>
      </c>
      <c r="C98" s="21"/>
      <c r="D98" s="14">
        <v>420</v>
      </c>
      <c r="E98" s="64">
        <v>0</v>
      </c>
    </row>
    <row r="99" spans="1:5" ht="33.75" customHeight="1" hidden="1">
      <c r="A99" s="3" t="s">
        <v>118</v>
      </c>
      <c r="B99" s="11" t="s">
        <v>132</v>
      </c>
      <c r="C99" s="21"/>
      <c r="D99" s="14">
        <v>800</v>
      </c>
      <c r="E99" s="64"/>
    </row>
    <row r="100" spans="1:5" ht="33.75" customHeight="1">
      <c r="A100" s="3" t="s">
        <v>118</v>
      </c>
      <c r="B100" s="11" t="s">
        <v>133</v>
      </c>
      <c r="C100" s="21"/>
      <c r="D100" s="14">
        <v>20</v>
      </c>
      <c r="E100" s="64">
        <v>0</v>
      </c>
    </row>
    <row r="101" spans="1:5" ht="33.75" customHeight="1">
      <c r="A101" s="3" t="s">
        <v>118</v>
      </c>
      <c r="B101" s="11" t="s">
        <v>134</v>
      </c>
      <c r="C101" s="21"/>
      <c r="D101" s="14">
        <v>9681.991</v>
      </c>
      <c r="E101" s="64">
        <v>1532.14</v>
      </c>
    </row>
    <row r="102" spans="1:5" ht="33.75" customHeight="1">
      <c r="A102" s="3" t="s">
        <v>118</v>
      </c>
      <c r="B102" s="11" t="s">
        <v>136</v>
      </c>
      <c r="C102" s="22"/>
      <c r="D102" s="29">
        <v>34.65</v>
      </c>
      <c r="E102" s="64">
        <v>55.6</v>
      </c>
    </row>
    <row r="103" spans="1:5" ht="33.75" customHeight="1" hidden="1">
      <c r="A103" s="3" t="s">
        <v>118</v>
      </c>
      <c r="B103" s="11" t="s">
        <v>135</v>
      </c>
      <c r="C103" s="21"/>
      <c r="D103" s="14"/>
      <c r="E103" s="64"/>
    </row>
    <row r="104" spans="1:5" ht="33.75" customHeight="1">
      <c r="A104" s="3" t="s">
        <v>118</v>
      </c>
      <c r="B104" s="13" t="s">
        <v>186</v>
      </c>
      <c r="C104" s="21"/>
      <c r="D104" s="14">
        <v>2960.16</v>
      </c>
      <c r="E104" s="64">
        <v>1000</v>
      </c>
    </row>
    <row r="105" spans="1:5" ht="33.75" customHeight="1">
      <c r="A105" s="3" t="s">
        <v>118</v>
      </c>
      <c r="B105" s="13" t="s">
        <v>147</v>
      </c>
      <c r="C105" s="21"/>
      <c r="D105" s="14">
        <v>1848.967</v>
      </c>
      <c r="E105" s="64">
        <v>308.9376</v>
      </c>
    </row>
    <row r="106" spans="1:5" ht="33.75" customHeight="1">
      <c r="A106" s="3" t="s">
        <v>118</v>
      </c>
      <c r="B106" s="13" t="s">
        <v>143</v>
      </c>
      <c r="C106" s="21"/>
      <c r="D106" s="14">
        <v>158.2</v>
      </c>
      <c r="E106" s="64">
        <v>0</v>
      </c>
    </row>
    <row r="107" spans="1:5" ht="33.75" customHeight="1">
      <c r="A107" s="3" t="s">
        <v>118</v>
      </c>
      <c r="B107" s="13" t="s">
        <v>195</v>
      </c>
      <c r="C107" s="21"/>
      <c r="D107" s="14">
        <v>158.2</v>
      </c>
      <c r="E107" s="64">
        <v>1500</v>
      </c>
    </row>
    <row r="108" spans="1:5" ht="45">
      <c r="A108" s="3" t="s">
        <v>118</v>
      </c>
      <c r="B108" s="13" t="s">
        <v>192</v>
      </c>
      <c r="C108" s="21"/>
      <c r="D108" s="14">
        <v>158.2</v>
      </c>
      <c r="E108" s="64">
        <v>0</v>
      </c>
    </row>
    <row r="109" spans="1:5" ht="60">
      <c r="A109" s="3" t="s">
        <v>118</v>
      </c>
      <c r="B109" s="73" t="s">
        <v>193</v>
      </c>
      <c r="C109" s="21"/>
      <c r="D109" s="14">
        <v>158.2</v>
      </c>
      <c r="E109" s="64">
        <v>100</v>
      </c>
    </row>
    <row r="110" spans="1:5" ht="45">
      <c r="A110" s="3" t="s">
        <v>118</v>
      </c>
      <c r="B110" s="73" t="s">
        <v>194</v>
      </c>
      <c r="C110" s="21"/>
      <c r="D110" s="14">
        <v>158.2</v>
      </c>
      <c r="E110" s="64">
        <v>5901.088</v>
      </c>
    </row>
    <row r="111" spans="1:5" ht="51.75" customHeight="1">
      <c r="A111" s="46" t="s">
        <v>57</v>
      </c>
      <c r="B111" s="43" t="s">
        <v>56</v>
      </c>
      <c r="C111" s="55"/>
      <c r="D111" s="55"/>
      <c r="E111" s="67">
        <v>0</v>
      </c>
    </row>
    <row r="112" spans="1:5" ht="47.25" customHeight="1">
      <c r="A112" s="9" t="s">
        <v>119</v>
      </c>
      <c r="B112" s="9" t="s">
        <v>55</v>
      </c>
      <c r="C112" s="19"/>
      <c r="D112" s="27"/>
      <c r="E112" s="61">
        <v>0</v>
      </c>
    </row>
    <row r="113" spans="1:5" ht="51.75" customHeight="1">
      <c r="A113" s="46" t="s">
        <v>174</v>
      </c>
      <c r="B113" s="43" t="s">
        <v>175</v>
      </c>
      <c r="C113" s="55"/>
      <c r="D113" s="55"/>
      <c r="E113" s="67">
        <f>E114</f>
        <v>110.3</v>
      </c>
    </row>
    <row r="114" spans="1:5" ht="47.25" customHeight="1">
      <c r="A114" s="3" t="s">
        <v>177</v>
      </c>
      <c r="B114" s="3" t="s">
        <v>176</v>
      </c>
      <c r="C114" s="19"/>
      <c r="D114" s="27"/>
      <c r="E114" s="64">
        <v>110.3</v>
      </c>
    </row>
    <row r="115" spans="1:5" ht="22.5" customHeight="1">
      <c r="A115" s="9"/>
      <c r="B115" s="12" t="s">
        <v>49</v>
      </c>
      <c r="C115" s="23">
        <f>SUM(C7,C68,C54)</f>
        <v>54206.2</v>
      </c>
      <c r="D115" s="30">
        <f>SUM(D7,D68,D54)</f>
        <v>98712.688</v>
      </c>
      <c r="E115" s="68">
        <f>E7+E67</f>
        <v>224409.54810999997</v>
      </c>
    </row>
    <row r="116" ht="52.5" customHeight="1">
      <c r="E116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2022-06-23T11:07:54Z</cp:lastPrinted>
  <dcterms:created xsi:type="dcterms:W3CDTF">2015-07-21T13:23:07Z</dcterms:created>
  <dcterms:modified xsi:type="dcterms:W3CDTF">2022-12-12T06:09:13Z</dcterms:modified>
  <cp:category/>
  <cp:version/>
  <cp:contentType/>
  <cp:contentStatus/>
</cp:coreProperties>
</file>